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F:\AIF\2026 Carnival\"/>
    </mc:Choice>
  </mc:AlternateContent>
  <xr:revisionPtr revIDLastSave="0" documentId="8_{8BA105CC-3239-47D7-AE60-7FA70D59442D}" xr6:coauthVersionLast="47" xr6:coauthVersionMax="47" xr10:uidLastSave="{00000000-0000-0000-0000-000000000000}"/>
  <bookViews>
    <workbookView xWindow="-28920" yWindow="-1200" windowWidth="29040" windowHeight="15720" tabRatio="730" xr2:uid="{00000000-000D-0000-FFFF-FFFF00000000}"/>
  </bookViews>
  <sheets>
    <sheet name="Instructions" sheetId="7" r:id="rId1"/>
    <sheet name="Club Details" sheetId="12" r:id="rId2"/>
    <sheet name="Relay Entries" sheetId="1" r:id="rId3"/>
    <sheet name="Championship Entries" sheetId="2" r:id="rId4"/>
    <sheet name="Handicap Entries" sheetId="3" r:id="rId5"/>
    <sheet name="Event List" sheetId="10" r:id="rId6"/>
    <sheet name="Insurance Waiver" sheetId="11" state="hidden" r:id="rId7"/>
    <sheet name="Years Calc" sheetId="4" state="hidden" r:id="rId8"/>
  </sheets>
  <definedNames>
    <definedName name="_xlnm.Print_Area" localSheetId="3">'Championship Entries'!$A$1:$P$48</definedName>
    <definedName name="_xlnm.Print_Area" localSheetId="1">'Club Details'!$A$1:$H$35</definedName>
    <definedName name="_xlnm.Print_Area" localSheetId="5">'Event List'!$A$1:$B$55</definedName>
    <definedName name="_xlnm.Print_Area" localSheetId="4">'Handicap Entries'!$A$10:$F$93</definedName>
    <definedName name="_xlnm.Print_Area" localSheetId="0">Instructions!$A$1:$B$36</definedName>
    <definedName name="_xlnm.Print_Area" localSheetId="6">'Insurance Waiver'!$A$1:$M$73</definedName>
    <definedName name="_xlnm.Print_Area" localSheetId="2">'Relay Entries'!$A$1:$C$15</definedName>
    <definedName name="_xlnm.Print_Titles" localSheetId="4">'Handicap Entries'!$1:$9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A2" i="12"/>
  <c r="H21" i="12"/>
  <c r="H20" i="12"/>
  <c r="O9" i="2"/>
  <c r="O27" i="2"/>
  <c r="B4" i="1"/>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L48" i="2"/>
  <c r="O47" i="2"/>
  <c r="O46" i="2"/>
  <c r="O45" i="2"/>
  <c r="O44" i="2"/>
  <c r="O43" i="2"/>
  <c r="O42" i="2"/>
  <c r="O41" i="2"/>
  <c r="O40" i="2"/>
  <c r="O39" i="2"/>
  <c r="O38" i="2"/>
  <c r="O37" i="2"/>
  <c r="O36" i="2"/>
  <c r="O35" i="2"/>
  <c r="O34" i="2"/>
  <c r="O33" i="2"/>
  <c r="O32" i="2"/>
  <c r="O31" i="2"/>
  <c r="O30" i="2"/>
  <c r="O29" i="2"/>
  <c r="O28" i="2"/>
  <c r="O26" i="2"/>
  <c r="O25" i="2"/>
  <c r="O24" i="2"/>
  <c r="O23" i="2"/>
  <c r="W23" i="2" s="1"/>
  <c r="O22" i="2"/>
  <c r="W22" i="2" s="1"/>
  <c r="O21" i="2"/>
  <c r="O20" i="2"/>
  <c r="O19" i="2"/>
  <c r="O18" i="2"/>
  <c r="O17" i="2"/>
  <c r="O16" i="2"/>
  <c r="O15" i="2"/>
  <c r="O14" i="2"/>
  <c r="O13" i="2"/>
  <c r="O12" i="2"/>
  <c r="O11" i="2"/>
  <c r="O10" i="2"/>
  <c r="O8" i="2"/>
  <c r="G47" i="2"/>
  <c r="G46" i="2"/>
  <c r="G45" i="2"/>
  <c r="G44" i="2"/>
  <c r="G43" i="2"/>
  <c r="G42" i="2"/>
  <c r="G41" i="2"/>
  <c r="G40" i="2"/>
  <c r="G39" i="2"/>
  <c r="G38" i="2"/>
  <c r="G37" i="2"/>
  <c r="G36" i="2"/>
  <c r="G35" i="2"/>
  <c r="G34" i="2"/>
  <c r="G33" i="2"/>
  <c r="G32" i="2"/>
  <c r="G31" i="2"/>
  <c r="G30" i="2"/>
  <c r="G29" i="2"/>
  <c r="G28" i="2"/>
  <c r="G27" i="2"/>
  <c r="G26" i="2"/>
  <c r="G25" i="2"/>
  <c r="G24" i="2"/>
  <c r="G23" i="2"/>
  <c r="V23" i="2" s="1"/>
  <c r="G22" i="2"/>
  <c r="V22" i="2" s="1"/>
  <c r="G21" i="2"/>
  <c r="G20" i="2"/>
  <c r="G19" i="2"/>
  <c r="G18" i="2"/>
  <c r="G17" i="2"/>
  <c r="G16" i="2"/>
  <c r="G15" i="2"/>
  <c r="G14" i="2"/>
  <c r="G13" i="2"/>
  <c r="G12" i="2"/>
  <c r="G11" i="2"/>
  <c r="G10" i="2"/>
  <c r="G9" i="2"/>
  <c r="G8" i="2"/>
  <c r="W17" i="2" l="1"/>
  <c r="V17" i="2"/>
  <c r="W16" i="2"/>
  <c r="V16" i="2"/>
  <c r="V11" i="2"/>
  <c r="W11" i="2"/>
  <c r="V12" i="2"/>
  <c r="W12" i="2"/>
  <c r="V13" i="2"/>
  <c r="W13" i="2"/>
  <c r="W10" i="2"/>
  <c r="V10" i="2"/>
  <c r="A4" i="2" l="1"/>
  <c r="B16" i="11"/>
  <c r="A5" i="3"/>
  <c r="B3" i="3"/>
  <c r="C3" i="2"/>
  <c r="A5" i="1"/>
  <c r="H17" i="12"/>
  <c r="H22" i="12" s="1"/>
  <c r="A3" i="12"/>
  <c r="A1" i="12"/>
  <c r="D8" i="2" l="1"/>
  <c r="L8" i="2"/>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20" i="11"/>
  <c r="C93" i="3" l="1"/>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V26" i="2" l="1"/>
  <c r="V27" i="2"/>
  <c r="V28" i="2"/>
  <c r="V29" i="2"/>
  <c r="V30" i="2"/>
  <c r="V31" i="2"/>
  <c r="V32" i="2"/>
  <c r="V33" i="2"/>
  <c r="V34" i="2"/>
  <c r="V35" i="2"/>
  <c r="V36" i="2"/>
  <c r="V37" i="2"/>
  <c r="V38" i="2"/>
  <c r="V39" i="2"/>
  <c r="V40" i="2"/>
  <c r="V41" i="2"/>
  <c r="V42" i="2"/>
  <c r="V43" i="2"/>
  <c r="V44" i="2"/>
  <c r="V45" i="2"/>
  <c r="V46" i="2"/>
  <c r="V47" i="2"/>
  <c r="C13" i="3" l="1"/>
  <c r="C12" i="3"/>
  <c r="C11" i="3"/>
  <c r="C10" i="3"/>
  <c r="V24" i="2"/>
  <c r="V25" i="2"/>
  <c r="V20" i="2"/>
  <c r="V21" i="2"/>
  <c r="A1" i="3" l="1"/>
  <c r="A1" i="2"/>
  <c r="A1" i="1"/>
  <c r="C9" i="3" l="1"/>
  <c r="W47" i="2"/>
  <c r="W46" i="2"/>
  <c r="W45" i="2"/>
  <c r="W44" i="2"/>
  <c r="W43" i="2"/>
  <c r="W42" i="2"/>
  <c r="W41" i="2"/>
  <c r="W40" i="2"/>
  <c r="W39" i="2"/>
  <c r="W38" i="2"/>
  <c r="W37" i="2"/>
  <c r="W36" i="2"/>
  <c r="W35" i="2"/>
  <c r="W34" i="2"/>
  <c r="W33" i="2"/>
  <c r="W32" i="2"/>
  <c r="W31" i="2"/>
  <c r="W30" i="2"/>
  <c r="W29" i="2"/>
  <c r="W28" i="2"/>
  <c r="W27" i="2"/>
  <c r="W26" i="2"/>
  <c r="W21" i="2"/>
  <c r="W20" i="2"/>
  <c r="W25" i="2"/>
  <c r="W24" i="2"/>
  <c r="O7" i="2"/>
  <c r="G7" i="2"/>
  <c r="A4" i="4"/>
  <c r="D10" i="1" l="1"/>
  <c r="D8" i="1"/>
  <c r="L7" i="2"/>
  <c r="D7" i="2"/>
  <c r="D9" i="1"/>
  <c r="D11" i="1"/>
  <c r="D12" i="1"/>
  <c r="D13" i="1"/>
</calcChain>
</file>

<file path=xl/sharedStrings.xml><?xml version="1.0" encoding="utf-8"?>
<sst xmlns="http://schemas.openxmlformats.org/spreadsheetml/2006/main" count="362" uniqueCount="267">
  <si>
    <t>50M</t>
  </si>
  <si>
    <t>Event 3</t>
  </si>
  <si>
    <t>Event 4</t>
  </si>
  <si>
    <t>Event 5</t>
  </si>
  <si>
    <t>Event 6</t>
  </si>
  <si>
    <t>Event 7</t>
  </si>
  <si>
    <t>Event 8</t>
  </si>
  <si>
    <t>Event 9</t>
  </si>
  <si>
    <t>Event 11</t>
  </si>
  <si>
    <t>Event 12</t>
  </si>
  <si>
    <t>Event 13</t>
  </si>
  <si>
    <t>Event 14</t>
  </si>
  <si>
    <t>Event 16</t>
  </si>
  <si>
    <t>Event 17</t>
  </si>
  <si>
    <t>Event 18</t>
  </si>
  <si>
    <t>Event 19</t>
  </si>
  <si>
    <t>Event 22</t>
  </si>
  <si>
    <t>Event 23</t>
  </si>
  <si>
    <t>Event 25</t>
  </si>
  <si>
    <t>Event 26</t>
  </si>
  <si>
    <t>Event 27</t>
  </si>
  <si>
    <t>Event 28</t>
  </si>
  <si>
    <t>Event 29</t>
  </si>
  <si>
    <t>Event 30</t>
  </si>
  <si>
    <t>Event 31</t>
  </si>
  <si>
    <t>Event 32</t>
  </si>
  <si>
    <t>Event 33</t>
  </si>
  <si>
    <t>Event 34</t>
  </si>
  <si>
    <t>Event 35</t>
  </si>
  <si>
    <t>Event 36</t>
  </si>
  <si>
    <t>Event 40</t>
  </si>
  <si>
    <t>Event 41</t>
  </si>
  <si>
    <t>Event 42</t>
  </si>
  <si>
    <t>Event 43</t>
  </si>
  <si>
    <t>Event 44</t>
  </si>
  <si>
    <t>Event 45</t>
  </si>
  <si>
    <t>Event 46</t>
  </si>
  <si>
    <t>NAME</t>
  </si>
  <si>
    <t>100M</t>
  </si>
  <si>
    <t>EVENT</t>
  </si>
  <si>
    <t>NOMINATION 1</t>
  </si>
  <si>
    <t>SERVICE Y/N</t>
  </si>
  <si>
    <t>EVENT NO,</t>
  </si>
  <si>
    <t xml:space="preserve">CLUB NAME  </t>
  </si>
  <si>
    <t>ALL TIMES TO BE SUBMITTED IN SECONDS EG 65.57</t>
  </si>
  <si>
    <t>Example - Joe Smith</t>
  </si>
  <si>
    <t>EVENT DESCRIPTION</t>
  </si>
  <si>
    <t>ENTRY Y/N</t>
  </si>
  <si>
    <t>EXAMPLE</t>
  </si>
  <si>
    <t>JOAN SMITH</t>
  </si>
  <si>
    <t>y</t>
  </si>
  <si>
    <t>Calculation of years between 2 dates</t>
  </si>
  <si>
    <t>Download SharpKeys for keyboard mapping</t>
  </si>
  <si>
    <t>N</t>
  </si>
  <si>
    <t>MARY BROWN</t>
  </si>
  <si>
    <t>Y</t>
  </si>
  <si>
    <t>CLUB</t>
  </si>
  <si>
    <t>CONTACT DETAILS</t>
  </si>
  <si>
    <t>EMAIL</t>
  </si>
  <si>
    <t xml:space="preserve">POSTAL ADDRESS </t>
  </si>
  <si>
    <t>Club Entry Details</t>
  </si>
  <si>
    <t>CLUB (HIDE)</t>
  </si>
  <si>
    <r>
      <t>4 x 50m H</t>
    </r>
    <r>
      <rPr>
        <b/>
        <sz val="11"/>
        <color theme="1"/>
        <rFont val="Calibri"/>
        <family val="2"/>
        <scheme val="minor"/>
      </rPr>
      <t>andicap</t>
    </r>
    <r>
      <rPr>
        <sz val="11"/>
        <color theme="1"/>
        <rFont val="Calibri"/>
        <family val="2"/>
        <scheme val="minor"/>
      </rPr>
      <t xml:space="preserve"> relay - closest to nominated time.  
One swimmer must be an eligible service swimmer - as per AIF constitution</t>
    </r>
  </si>
  <si>
    <t>AGE AT CARNIVAL</t>
  </si>
  <si>
    <t>Event 2</t>
  </si>
  <si>
    <t>Relay Entries</t>
  </si>
  <si>
    <t>Championship Entries</t>
  </si>
  <si>
    <t xml:space="preserve"> * ALL TIMES TO BE SUBMITTED IN SECONDS EG 65.57</t>
  </si>
  <si>
    <t xml:space="preserve"> ** AGE AT CARNIVAL CALCULATED WHEN D.O.B. IS ENTERED</t>
  </si>
  <si>
    <t>* NOM TIME</t>
  </si>
  <si>
    <t>** DATE OF BIRTH</t>
  </si>
  <si>
    <t>Handicap Entries</t>
  </si>
  <si>
    <t>Contact Details</t>
  </si>
  <si>
    <t>Y/N for each relay event</t>
  </si>
  <si>
    <t>Times can be submitted at Meet &amp; Greet on Friday or by 10:00 a.m. on morning of swim</t>
  </si>
  <si>
    <t>NOMINATION 2</t>
  </si>
  <si>
    <t>Maximum of 2 entries per club per event</t>
  </si>
  <si>
    <t>Club Name - this will automatically copy to all other sheets</t>
  </si>
  <si>
    <t>Nominated Time - in SECONDS eg 65.89</t>
  </si>
  <si>
    <t>Date of Birth - Age at carnival will be calculated</t>
  </si>
  <si>
    <t>Service - Y/N</t>
  </si>
  <si>
    <t>Entry Instructions</t>
  </si>
  <si>
    <t>DETAILS TO BE COMPLETED</t>
  </si>
  <si>
    <t>CLUB DETAILS</t>
  </si>
  <si>
    <t>RELAY ENTRIES</t>
  </si>
  <si>
    <t>CHAMPIONSHIP ENTRIES</t>
  </si>
  <si>
    <t>HANDICAP ENTRIES</t>
  </si>
  <si>
    <t>Swimmer's name</t>
  </si>
  <si>
    <t>Nominated Time for each distance - in SECONDS eg 65.89</t>
  </si>
  <si>
    <t>All information can be entered in Excel (preferred option) or the forms can be printed and hand written.</t>
  </si>
  <si>
    <t>EMAIL :</t>
  </si>
  <si>
    <t>POSTAL :</t>
  </si>
  <si>
    <t>Opening Ceremony Approximately 11am</t>
  </si>
  <si>
    <t>Note - this name will be copied automatically to other sheets</t>
  </si>
  <si>
    <t>Please nominate which relay events you wish to compete in.
Only ONE nomination per relay event per club.
All Relay times to be submitted in seconds at the Meet &amp; Greet or before 10:00 a.m. on the morning of the carnival.</t>
  </si>
  <si>
    <r>
      <t>4 x 50m H</t>
    </r>
    <r>
      <rPr>
        <b/>
        <sz val="11"/>
        <color theme="1"/>
        <rFont val="Calibri"/>
        <family val="2"/>
        <scheme val="minor"/>
      </rPr>
      <t>andicap</t>
    </r>
    <r>
      <rPr>
        <sz val="11"/>
        <color theme="1"/>
        <rFont val="Calibri"/>
        <family val="2"/>
        <scheme val="minor"/>
      </rPr>
      <t xml:space="preserve"> relay - closest to nominated time.  
Team age to be 140 years plus. </t>
    </r>
  </si>
  <si>
    <t>No</t>
  </si>
  <si>
    <t>Event Name</t>
  </si>
  <si>
    <t>Ladies Open 50m Butterfly Championship</t>
  </si>
  <si>
    <t>Mens Open 50m Butterfly Championship</t>
  </si>
  <si>
    <t>Ladies 60 Yrs &amp; Over 50m Butterfly Championship</t>
  </si>
  <si>
    <t>Mens 60 Yrs &amp; Over 50m Butterfly Championship</t>
  </si>
  <si>
    <t>Ladies 60 Yrs &amp; Over 50m Breaststroke Championship</t>
  </si>
  <si>
    <t>Mens 60 Yrs &amp; Over 50m Breaststroke Championship</t>
  </si>
  <si>
    <t>Ladies Open 50m Breaststroke Championship</t>
  </si>
  <si>
    <t>Mens Open 50m Breaststroke Championship</t>
  </si>
  <si>
    <t>Ladies 60 Yrs &amp; Over 50m Backstroke Championship</t>
  </si>
  <si>
    <t>Mens 60 Yrs &amp; Over 50m Backstroke Championship</t>
  </si>
  <si>
    <t>Ladies Open 50m Backstroke Championship</t>
  </si>
  <si>
    <t>Mens Open 50m Backstroke Championship</t>
  </si>
  <si>
    <t>Ladies 80/84 Yrs 25m Freestyle Championship</t>
  </si>
  <si>
    <t>Mens 80/84 Yrs 25m Freestyle Championship</t>
  </si>
  <si>
    <t>Ladies 85 Yrs Plus 25m Freestyle Championship</t>
  </si>
  <si>
    <t>Mens 85 Yrs Plus 25m Freestyle Championship</t>
  </si>
  <si>
    <t>Ray Weekes 4 x 50m Handicap Relay (Nom Time - Combined Age 140 + Yrs)</t>
  </si>
  <si>
    <t>Ladies 70/74 Yrs 50m Freestyle Championship</t>
  </si>
  <si>
    <t>Mens 70/74 Yrs 50m Freestyle Championship</t>
  </si>
  <si>
    <t>Ladies 65/69 Yrs 50m Freestyle Championship</t>
  </si>
  <si>
    <t>Mens 65/69 Yrs 50m Freestyle Championship</t>
  </si>
  <si>
    <t>Ladies 60/64 Yrs 50m Freestyle Championship</t>
  </si>
  <si>
    <t>Mens 60/64 Yrs 50m Freestyle Championship</t>
  </si>
  <si>
    <t>Ladies 55/59 Yrs 50m Freestyle Championship</t>
  </si>
  <si>
    <t>Mens 55/59 Yrs 50m Freestyle Championship</t>
  </si>
  <si>
    <t>Ladies 50/54 Yrs 50m Freestyle Championship</t>
  </si>
  <si>
    <t>Mens 50/54 Yrs 50m Freestyle Championship</t>
  </si>
  <si>
    <t>Ladies 45/49 Yrs 50m Freestyle Championship</t>
  </si>
  <si>
    <t>Mens 45/49 Yrs 50m Freestyle Championship</t>
  </si>
  <si>
    <t>Ladies 40/44 Yrs 50m Freestyle Championship</t>
  </si>
  <si>
    <t>Mens 40/44 Yrs 50m Freestyle Championship</t>
  </si>
  <si>
    <t>Crows Nest Cup 4 x 50m Relay (All Service Or Ex-Service)</t>
  </si>
  <si>
    <t>Ivo Wyatt 10 x 50m Memorial Relay (Nominated Time)</t>
  </si>
  <si>
    <t>Ladies 35/39 Yrs 50m Freestyle Championship</t>
  </si>
  <si>
    <t>Mens 35/39 Yrs 50m Freestyle Championship</t>
  </si>
  <si>
    <t>Ladies 30/34 Yrs 50m Freestyle Championship</t>
  </si>
  <si>
    <t>Mens 30/34 Yrs 50m Freestyle Championship</t>
  </si>
  <si>
    <t>Ladies 25/29 Yrs 50m Freestyle Championship</t>
  </si>
  <si>
    <t>Mens 25/29 Yrs 50m Freestyle Championship</t>
  </si>
  <si>
    <t>Ladies 18/24 Yrs 50m Freestyle Championship</t>
  </si>
  <si>
    <t>Mens 18/24 Yrs 50m Freestyle Championship</t>
  </si>
  <si>
    <t>Skipper Nobbs 50m Freestyle Handicap Final</t>
  </si>
  <si>
    <t>Charlie Bell 100m Freestyle Handicap Final</t>
  </si>
  <si>
    <t>Tobruk Shield 4 X 50m Relay (1 Service Person - Nominated Time)</t>
  </si>
  <si>
    <t>Wentworthville Leagues 6 X 50m Relay Trophy (8 Fastest Nom Times)</t>
  </si>
  <si>
    <t>Swimmer's Name</t>
  </si>
  <si>
    <t>Event 24</t>
  </si>
  <si>
    <t>Charlie Bell 100m Freestyle Hanidcap Heats (Fastest to Slowest)</t>
  </si>
  <si>
    <t>Skipper Nobbs 50m Freestyle Handicap Heats (Slowest to Fastest)</t>
  </si>
  <si>
    <t>Ladies 75/79 Yrs 50m Freestyle Championship</t>
  </si>
  <si>
    <t>Mens 75/79 Yrs 50m Freestyle Championship</t>
  </si>
  <si>
    <t>CARNIVAL ATTENDANCE INFORMATION</t>
  </si>
  <si>
    <t>No. of people attending  Presentation Dinner - Adults, Children, Special Dietary Requirements AND Payment Details</t>
  </si>
  <si>
    <t>No. of Swimmers attending carnival and amount payable</t>
  </si>
  <si>
    <t>PRESENTATION DINNER INFORMATION</t>
  </si>
  <si>
    <t>SPECIAL DIETARY REQUIREMENTS</t>
  </si>
  <si>
    <t xml:space="preserve">No. of swimmers entered for the carnival AND payment detail </t>
  </si>
  <si>
    <t>Please list any swimmers that would benefit from starting in an outside lane close to steps into the pool</t>
  </si>
  <si>
    <t>Event 20
Gosford Trophy</t>
  </si>
  <si>
    <t>Event 21
Ray Weekes Memorial Trophy</t>
  </si>
  <si>
    <t>Event 38
Crows Nest Cup</t>
  </si>
  <si>
    <t>Event 39
Ivo Wyatt Memorial Trophy</t>
  </si>
  <si>
    <t>Event 51
Tobruk Shield</t>
  </si>
  <si>
    <t>Event 52
Wentworthville Leagues Trophy</t>
  </si>
  <si>
    <r>
      <t xml:space="preserve">10 x 50m </t>
    </r>
    <r>
      <rPr>
        <b/>
        <sz val="11"/>
        <color theme="1"/>
        <rFont val="Calibri"/>
        <family val="2"/>
        <scheme val="minor"/>
      </rPr>
      <t>Handicap</t>
    </r>
    <r>
      <rPr>
        <sz val="11"/>
        <color theme="1"/>
        <rFont val="Calibri"/>
        <family val="2"/>
        <scheme val="minor"/>
      </rPr>
      <t xml:space="preserve"> Relay - closest to nominated time.
</t>
    </r>
  </si>
  <si>
    <t>Gosford 4 x 50m Handicap Relay (Ages 35 - 59)</t>
  </si>
  <si>
    <t>SWIMMERS REQUIRING ASSISTANCE</t>
  </si>
  <si>
    <t>Event 37</t>
  </si>
  <si>
    <t>Event 47</t>
  </si>
  <si>
    <t>Swimmers requiring assistance to start in outside lanes nearer to steps</t>
  </si>
  <si>
    <r>
      <t xml:space="preserve">6 x 50m </t>
    </r>
    <r>
      <rPr>
        <b/>
        <sz val="11"/>
        <color theme="1"/>
        <rFont val="Calibri"/>
        <family val="2"/>
        <scheme val="minor"/>
      </rPr>
      <t>Championship</t>
    </r>
    <r>
      <rPr>
        <sz val="11"/>
        <color theme="1"/>
        <rFont val="Calibri"/>
        <family val="2"/>
        <scheme val="minor"/>
      </rPr>
      <t xml:space="preserve"> relay.
8 Fastest nominated times to go into Final.
Unplaced teams swimming 6 seconds slower than nominated times will be disqualified.
All swimmers must be members of the nominating club and swimming for that club on the day</t>
    </r>
  </si>
  <si>
    <r>
      <t>4 x 50m H</t>
    </r>
    <r>
      <rPr>
        <b/>
        <sz val="11"/>
        <color theme="1"/>
        <rFont val="Calibri"/>
        <family val="2"/>
        <scheme val="minor"/>
      </rPr>
      <t>andicap</t>
    </r>
    <r>
      <rPr>
        <sz val="11"/>
        <color theme="1"/>
        <rFont val="Calibri"/>
        <family val="2"/>
        <scheme val="minor"/>
      </rPr>
      <t xml:space="preserve"> relay - closest to nominated time.  
All Swimmers to be between 35 and 59 years</t>
    </r>
  </si>
  <si>
    <t>Over 60 Mens Butterfly - 50M</t>
  </si>
  <si>
    <t>Over 60 Ladies Breastroke - 50M</t>
  </si>
  <si>
    <t>Over 60 Mens Breastroke - 50M</t>
  </si>
  <si>
    <t>Open Ladies Breastroke - 50M</t>
  </si>
  <si>
    <t>Open Mens Breastroke - 50M</t>
  </si>
  <si>
    <t>Over 60 Ladies Backstroke - 50M</t>
  </si>
  <si>
    <t>Over 60 Mens Backstroke - 50M</t>
  </si>
  <si>
    <t>Open Ladies Backstroke - 50M</t>
  </si>
  <si>
    <t>Open Mens Backstroke - 50M</t>
  </si>
  <si>
    <t>Ladies 80-84 Freestyle - 25M</t>
  </si>
  <si>
    <t>Mens 80-84 Freestyle - 25M</t>
  </si>
  <si>
    <t>Ladies 85  and over Freestyle - 25M</t>
  </si>
  <si>
    <t>Mens 85 and over Freestyle - 25M</t>
  </si>
  <si>
    <t>Ladies 75-79 Freestyle - 50M</t>
  </si>
  <si>
    <t>Mens  75-79 Freestyle - 50M</t>
  </si>
  <si>
    <t>Ladies 70-74 Freestyle - 50M</t>
  </si>
  <si>
    <t>Men 70-74 Freestyle - 50M</t>
  </si>
  <si>
    <t>Ladies 65-69 Freestyle - 50M</t>
  </si>
  <si>
    <t>Mens 65-69 Freestyle - 50M</t>
  </si>
  <si>
    <t>Ladies 60-64 Freestyle - 50M</t>
  </si>
  <si>
    <t>Mens 60-64 Freestyle - 50M</t>
  </si>
  <si>
    <t>Ladies 55-59 Freestyle - 50M</t>
  </si>
  <si>
    <t>Mens 55-59 Freestyle - 50M</t>
  </si>
  <si>
    <t>Ladies 50-54 Freestyle - 50M</t>
  </si>
  <si>
    <t>Mens 50-54 Freestyle - 50M</t>
  </si>
  <si>
    <t>Ladies 45-49 Freestyle - 50M</t>
  </si>
  <si>
    <t>Mens 45-49 Freestyle - 50M</t>
  </si>
  <si>
    <t>Ladies 40-44 Freestyle - 50M</t>
  </si>
  <si>
    <t>Mens 40-44 Freestyle - 50M</t>
  </si>
  <si>
    <t>Ladies 35-39 Freestyle - 50M</t>
  </si>
  <si>
    <t>Mens 35-39 Freestyle - 50M</t>
  </si>
  <si>
    <t>Ladies 30-34 Freestyle - 50M</t>
  </si>
  <si>
    <t>Mens 30-34 Freestyle - 50M</t>
  </si>
  <si>
    <t>Ladies 25-29 Freestyle - 50M</t>
  </si>
  <si>
    <t>Mens 25-29 Freestyle - 50M</t>
  </si>
  <si>
    <t>Ladies 18-24 Freestyle - 50M</t>
  </si>
  <si>
    <t>Mens 18-24 Freestyle - 50M</t>
  </si>
  <si>
    <t>Open Ladies Butterfly - 50M</t>
  </si>
  <si>
    <t>Open Mens Butterfly - 50M</t>
  </si>
  <si>
    <t>0ver 60 Ladies Butterfly - 50M</t>
  </si>
  <si>
    <t>Unplaced Swimmers  swimming 2 seconds slower than nominated times will be disqualified.  This is for all championship events excluding events 16, 17, 18 &amp; 19</t>
  </si>
  <si>
    <t>25M</t>
  </si>
  <si>
    <t>C.G. Hill 25m Freestyle Handicap Heats (Slowest to Fastest)</t>
  </si>
  <si>
    <t>C.G5. Hill 25m Freestyle Handicap Final</t>
  </si>
  <si>
    <t>EVENT LIST</t>
  </si>
  <si>
    <t>Order of events for the carnival</t>
  </si>
  <si>
    <t>AIF Swimming Association of Australia INC.</t>
  </si>
  <si>
    <r>
      <t xml:space="preserve">Conditions of Entry:  </t>
    </r>
    <r>
      <rPr>
        <b/>
        <u/>
        <sz val="16"/>
        <color theme="1"/>
        <rFont val="Calibri"/>
        <family val="2"/>
        <scheme val="minor"/>
      </rPr>
      <t>Participants Waiver Agreement</t>
    </r>
    <r>
      <rPr>
        <sz val="16"/>
        <color theme="1"/>
        <rFont val="Calibri"/>
        <family val="2"/>
        <scheme val="minor"/>
      </rPr>
      <t>.</t>
    </r>
  </si>
  <si>
    <t>Please read carefully, in entering this carnival I agree that:</t>
  </si>
  <si>
    <t>1. </t>
  </si>
  <si>
    <t>I hereby declare that I am a competent swimmer and both medically and physically fit and have undertaken adequate training for this event. I am a current regular member of a swimming club affiliated with the AIF Swimming Association of Australia INC.</t>
  </si>
  <si>
    <t>2.</t>
  </si>
  <si>
    <t>I hereby agree that I will not be under the influence of alcohol, nor will I be under the influence of any drugs other than those medically prescribed by a doctor and / or physician and who subsequently gives approval for me to swim competitively.</t>
  </si>
  <si>
    <t>3.</t>
  </si>
  <si>
    <t>I hereby agree that certain environmental conditions such as, but not limited to, storm, rain, inclement weather or any other associated risk by Water Safety management, may result in the organisers modifying or cancelling this carnival.</t>
  </si>
  <si>
    <t>4.</t>
  </si>
  <si>
    <t>5.</t>
  </si>
  <si>
    <t>I am over the age of 18yrs. and acknowledge that participation in this carnival is entirely at my own risk.</t>
  </si>
  <si>
    <t>I have read and understood this waiver document and assume the inherent risks in participating in this carnival.</t>
  </si>
  <si>
    <t>Club:</t>
  </si>
  <si>
    <t>Name</t>
  </si>
  <si>
    <t>Signature</t>
  </si>
  <si>
    <t>Date</t>
  </si>
  <si>
    <t>SWIMMERS NAMES ARE AUTOMATICALLY TRANSFERRED FROM HANDICAP ENTRY FORM</t>
  </si>
  <si>
    <t>INSURANCE WAIVER</t>
  </si>
  <si>
    <t>Please print and have all swimmers sign and date.  Bring the form to the Meet and Greet or the pool on the day.
Swimmers names will automatically be transferred from the Handicap Entries</t>
  </si>
  <si>
    <t xml:space="preserve">I agree to abide by the AIF Swimming Association rules governing this carnival at all times.
(Carnival Rules are in the program and on AIF Swimming website - </t>
  </si>
  <si>
    <t xml:space="preserve">  X $15 = </t>
  </si>
  <si>
    <t>Nom 1 Check</t>
  </si>
  <si>
    <t>Nom 2 Check</t>
  </si>
  <si>
    <t>If AGE AT CARNIVAL is Yellow, check DOB and age group</t>
  </si>
  <si>
    <t>PHONE</t>
  </si>
  <si>
    <t>Total Amount Payable</t>
  </si>
  <si>
    <t xml:space="preserve"> X $20</t>
  </si>
  <si>
    <t>ADULTS (over 12 years) attending Presentation Dinner</t>
  </si>
  <si>
    <t>littlehp@bigpond.net.au</t>
  </si>
  <si>
    <t>Helen Little</t>
  </si>
  <si>
    <t>7 Jinker Way</t>
  </si>
  <si>
    <t>Nerang QLD 4211</t>
  </si>
  <si>
    <t>Service - Y</t>
  </si>
  <si>
    <t>Service - Y (for Kerry Ryan Service Trophy)</t>
  </si>
  <si>
    <t>Nominate Service (Y) for Kerry Ryan Service Trophy</t>
  </si>
  <si>
    <r>
      <rPr>
        <b/>
        <sz val="12"/>
        <color rgb="FFFF0000"/>
        <rFont val="Calibri"/>
        <family val="2"/>
        <scheme val="minor"/>
      </rPr>
      <t xml:space="preserve">PLEASE NOTE - THERE NEEDS TO BE </t>
    </r>
    <r>
      <rPr>
        <b/>
        <i/>
        <sz val="12"/>
        <color rgb="FFFF0000"/>
        <rFont val="Calibri"/>
        <family val="2"/>
        <scheme val="minor"/>
      </rPr>
      <t>ONLY ONE</t>
    </r>
    <r>
      <rPr>
        <b/>
        <sz val="12"/>
        <color rgb="FFFF0000"/>
        <rFont val="Calibri"/>
        <family val="2"/>
        <scheme val="minor"/>
      </rPr>
      <t xml:space="preserve"> PAYMENT COVERING BOTH CARNIVAL ENTRY AND PRESENTATION DINNER</t>
    </r>
    <r>
      <rPr>
        <b/>
        <sz val="12"/>
        <color theme="1"/>
        <rFont val="Calibri"/>
        <family val="2"/>
        <scheme val="minor"/>
      </rPr>
      <t xml:space="preserve"> 
THIS IS TO BE PAID BY DIRECT DEBIT</t>
    </r>
  </si>
  <si>
    <r>
      <rPr>
        <b/>
        <u/>
        <sz val="12"/>
        <color theme="1"/>
        <rFont val="Calibri"/>
        <family val="2"/>
        <scheme val="minor"/>
      </rPr>
      <t>Carnival Entry and Presentation Payment Details</t>
    </r>
    <r>
      <rPr>
        <b/>
        <sz val="12"/>
        <color theme="1"/>
        <rFont val="Calibri"/>
        <family val="2"/>
        <scheme val="minor"/>
      </rPr>
      <t xml:space="preserve">
DIRECT DEBIT - BSB  062124  Acct No.  28001156  
Payee Email Address (Required) - </t>
    </r>
    <r>
      <rPr>
        <b/>
        <sz val="12"/>
        <rFont val="Calibri"/>
        <family val="2"/>
        <scheme val="minor"/>
      </rPr>
      <t>bobk2883@optusnet.com.au</t>
    </r>
    <r>
      <rPr>
        <sz val="12"/>
        <color theme="1"/>
        <rFont val="Calibri"/>
        <family val="2"/>
        <scheme val="minor"/>
      </rPr>
      <t xml:space="preserve">
Include YOUR Club Name in payment Description
</t>
    </r>
  </si>
  <si>
    <t>No of Children (up to 12 years) attending Presentation Dinner</t>
  </si>
  <si>
    <t>To assist with catering, please list below any people attending the dinner that have special dietary requirements such as Vegetarian, Gluten Free, Child meal etc  Example:  Bill Brown - Vegetarian</t>
  </si>
  <si>
    <t>Saturday 14th March 2026  9.00 a.m.</t>
  </si>
  <si>
    <t>ALL ENTRY FORMS AND CLUB DETAILS TO BE SENT TO THE ADDRESS BELOW BY 16TH FEBRUARY 2026</t>
  </si>
  <si>
    <t>ALL ENTRY FORMS AND CLUB DETAILS TO BE RETURNED BY 16TH FEBRUARY 2026</t>
  </si>
  <si>
    <t>Nelson Bay Bowling Club - 63 Dowling St., Nelson Bay NSW</t>
  </si>
  <si>
    <t>2026 A.I.F. ANNUAL CHAMPIONSHIP CARNIVAL PROGRAM</t>
  </si>
  <si>
    <t>PLEASE NOTE - FOR THIS CARNIVAL THERE IS NO DIVING FROM THE SHALLOW END</t>
  </si>
  <si>
    <r>
      <t xml:space="preserve">4 x 50m </t>
    </r>
    <r>
      <rPr>
        <b/>
        <sz val="11"/>
        <color theme="1"/>
        <rFont val="Calibri"/>
        <family val="2"/>
        <scheme val="minor"/>
      </rPr>
      <t>Services</t>
    </r>
    <r>
      <rPr>
        <sz val="11"/>
        <color theme="1"/>
        <rFont val="Calibri"/>
        <family val="2"/>
        <scheme val="minor"/>
      </rPr>
      <t xml:space="preserve"> </t>
    </r>
    <r>
      <rPr>
        <b/>
        <sz val="11"/>
        <color theme="1"/>
        <rFont val="Calibri"/>
        <family val="2"/>
        <scheme val="minor"/>
      </rPr>
      <t>Championship</t>
    </r>
    <r>
      <rPr>
        <sz val="11"/>
        <color theme="1"/>
        <rFont val="Calibri"/>
        <family val="2"/>
        <scheme val="minor"/>
      </rPr>
      <t xml:space="preserve"> relay. 
</t>
    </r>
    <r>
      <rPr>
        <b/>
        <sz val="11"/>
        <color theme="1"/>
        <rFont val="Calibri"/>
        <family val="2"/>
        <scheme val="minor"/>
      </rPr>
      <t>All</t>
    </r>
    <r>
      <rPr>
        <sz val="11"/>
        <color theme="1"/>
        <rFont val="Calibri"/>
        <family val="2"/>
        <scheme val="minor"/>
      </rPr>
      <t xml:space="preserve"> </t>
    </r>
    <r>
      <rPr>
        <b/>
        <sz val="11"/>
        <color theme="1"/>
        <rFont val="Calibri"/>
        <family val="2"/>
        <scheme val="minor"/>
      </rPr>
      <t>swimmers must be eligible service swimmers as per AIF constitution.</t>
    </r>
    <r>
      <rPr>
        <sz val="11"/>
        <color theme="1"/>
        <rFont val="Calibri"/>
        <family val="2"/>
        <scheme val="minor"/>
      </rPr>
      <t xml:space="preserve">
Unplaced teams swimming 6 seconds slower than nominated times will be disqualified.
All swimmers must be members of the nominating club and swimming for that club on the day.  
If nominating 2 teams, please enter 2 here</t>
    </r>
  </si>
  <si>
    <t>Crows Nest Cup - 2 teams may be entered</t>
  </si>
  <si>
    <t>3 Aquatic Close, SALAMANDER BAY - 2317</t>
  </si>
  <si>
    <t>2026 AIF 90th National Carnival - Tomaree Aquatic Centre</t>
  </si>
  <si>
    <t xml:space="preserve"> X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</si>
</sst>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d/mm/yyyy;@"/>
    <numFmt numFmtId="165" formatCode="mm:ss.00"/>
    <numFmt numFmtId="166" formatCode="_-* #,##0.000000000_-;\-* #,##0.000000000_-;_-* &quot;-&quot;??_-;_-@_-"/>
    <numFmt numFmtId="167" formatCode="_-&quot;$&quot;* #,##0_-;\-&quot;$&quot;* #,##0_-;_-&quot;$&quot;* &quot;-&quot;??_-;_-@_-"/>
  </numFmts>
  <fonts count="35" x14ac:knownFonts="1">
    <font>
      <sz val="11"/>
      <color theme="1"/>
      <name val="Calibri"/>
      <family val="2"/>
      <scheme val="minor"/>
    </font>
    <font>
      <sz val="11"/>
      <color theme="1"/>
      <name val="Calibri"/>
      <family val="2"/>
    </font>
    <font>
      <b/>
      <sz val="11"/>
      <color theme="1"/>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b/>
      <sz val="12"/>
      <color rgb="FF660066"/>
      <name val="Courier New"/>
      <family val="3"/>
    </font>
    <font>
      <sz val="11"/>
      <name val="Calibri"/>
      <family val="2"/>
      <scheme val="minor"/>
    </font>
    <font>
      <sz val="11"/>
      <color rgb="FF006100"/>
      <name val="Calibri"/>
      <family val="2"/>
      <scheme val="minor"/>
    </font>
    <font>
      <u/>
      <sz val="11"/>
      <color theme="10"/>
      <name val="Calibri"/>
      <family val="2"/>
    </font>
    <font>
      <sz val="10"/>
      <color theme="1"/>
      <name val="Calibri"/>
      <family val="2"/>
      <scheme val="minor"/>
    </font>
    <font>
      <b/>
      <sz val="12"/>
      <color rgb="FFFF0000"/>
      <name val="Calibri"/>
      <family val="2"/>
      <scheme val="minor"/>
    </font>
    <font>
      <b/>
      <sz val="18"/>
      <name val="Calibri"/>
      <family val="2"/>
      <scheme val="minor"/>
    </font>
    <font>
      <sz val="18"/>
      <name val="Calibri"/>
      <family val="2"/>
      <scheme val="minor"/>
    </font>
    <font>
      <sz val="18"/>
      <name val="Calibri"/>
      <family val="2"/>
    </font>
    <font>
      <b/>
      <sz val="11"/>
      <color theme="2"/>
      <name val="Calibri"/>
      <family val="2"/>
      <scheme val="minor"/>
    </font>
    <font>
      <sz val="10"/>
      <name val="Arial"/>
      <family val="2"/>
    </font>
    <font>
      <b/>
      <sz val="11"/>
      <name val="Calibri"/>
      <family val="2"/>
      <scheme val="minor"/>
    </font>
    <font>
      <b/>
      <sz val="14"/>
      <color rgb="FFFF0000"/>
      <name val="Calibri"/>
      <family val="2"/>
      <scheme val="minor"/>
    </font>
    <font>
      <sz val="12"/>
      <color theme="1"/>
      <name val="Calibri"/>
      <family val="2"/>
      <scheme val="minor"/>
    </font>
    <font>
      <b/>
      <u/>
      <sz val="16"/>
      <color theme="1"/>
      <name val="Calibri"/>
      <family val="2"/>
      <scheme val="minor"/>
    </font>
    <font>
      <sz val="16"/>
      <color theme="1"/>
      <name val="Calibri"/>
      <family val="2"/>
      <scheme val="minor"/>
    </font>
    <font>
      <sz val="14"/>
      <color theme="1"/>
      <name val="Calibri"/>
      <family val="2"/>
      <scheme val="minor"/>
    </font>
    <font>
      <b/>
      <u/>
      <sz val="12"/>
      <color theme="1"/>
      <name val="Calibri"/>
      <family val="2"/>
      <scheme val="minor"/>
    </font>
    <font>
      <sz val="11"/>
      <color rgb="FF57595D"/>
      <name val="Calibri"/>
      <family val="2"/>
      <scheme val="minor"/>
    </font>
    <font>
      <sz val="12"/>
      <name val="Calibri"/>
      <family val="2"/>
      <scheme val="minor"/>
    </font>
    <font>
      <b/>
      <sz val="14"/>
      <name val="Calibri"/>
      <family val="2"/>
      <scheme val="minor"/>
    </font>
    <font>
      <b/>
      <sz val="14"/>
      <color rgb="FF202124"/>
      <name val="Arial"/>
      <family val="2"/>
    </font>
    <font>
      <b/>
      <i/>
      <sz val="12"/>
      <color rgb="FFFF0000"/>
      <name val="Calibri"/>
      <family val="2"/>
      <scheme val="minor"/>
    </font>
    <font>
      <b/>
      <sz val="14"/>
      <color theme="2"/>
      <name val="Calibri"/>
      <family val="2"/>
      <scheme val="minor"/>
    </font>
    <font>
      <b/>
      <sz val="12"/>
      <name val="Calibri"/>
      <family val="2"/>
      <scheme val="minor"/>
    </font>
    <font>
      <b/>
      <i/>
      <sz val="14"/>
      <color rgb="FFFF3399"/>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C6EFCE"/>
      </patternFill>
    </fill>
    <fill>
      <patternFill patternType="solid">
        <fgColor theme="4" tint="0.59999389629810485"/>
        <bgColor indexed="64"/>
      </patternFill>
    </fill>
    <fill>
      <patternFill patternType="solid">
        <fgColor rgb="FF0070C0"/>
        <bgColor indexed="64"/>
      </patternFill>
    </fill>
    <fill>
      <patternFill patternType="solid">
        <fgColor theme="8" tint="0.59999389629810485"/>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10">
    <xf numFmtId="0" fontId="0" fillId="0" borderId="0"/>
    <xf numFmtId="43" fontId="3" fillId="0" borderId="0" applyFont="0" applyFill="0" applyBorder="0" applyAlignment="0" applyProtection="0"/>
    <xf numFmtId="44" fontId="3" fillId="0" borderId="0" applyFont="0" applyFill="0" applyBorder="0" applyAlignment="0" applyProtection="0"/>
    <xf numFmtId="0" fontId="11" fillId="4" borderId="0" applyNumberFormat="0" applyBorder="0" applyAlignment="0" applyProtection="0"/>
    <xf numFmtId="0" fontId="12" fillId="0" borderId="0" applyNumberFormat="0" applyFill="0" applyBorder="0" applyAlignment="0" applyProtection="0">
      <alignment vertical="top"/>
      <protection locked="0"/>
    </xf>
    <xf numFmtId="0" fontId="3" fillId="0" borderId="0"/>
    <xf numFmtId="0" fontId="19" fillId="0" borderId="0"/>
    <xf numFmtId="0" fontId="3" fillId="0" borderId="0"/>
    <xf numFmtId="0" fontId="3" fillId="0" borderId="0"/>
    <xf numFmtId="0" fontId="1" fillId="0" borderId="0"/>
  </cellStyleXfs>
  <cellXfs count="226">
    <xf numFmtId="0" fontId="0" fillId="0" borderId="0" xfId="0"/>
    <xf numFmtId="0" fontId="0" fillId="0" borderId="1" xfId="0" applyBorder="1"/>
    <xf numFmtId="0" fontId="0" fillId="0" borderId="0" xfId="0" applyAlignment="1">
      <alignment horizontal="center"/>
    </xf>
    <xf numFmtId="0" fontId="4" fillId="0" borderId="0" xfId="0" applyFont="1"/>
    <xf numFmtId="0" fontId="2" fillId="0" borderId="0" xfId="0" applyFont="1" applyAlignment="1">
      <alignment horizontal="center"/>
    </xf>
    <xf numFmtId="0" fontId="7" fillId="0" borderId="0" xfId="0" applyFont="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2" fillId="0" borderId="0" xfId="0" applyFont="1" applyAlignment="1">
      <alignment horizontal="right" vertical="center"/>
    </xf>
    <xf numFmtId="0" fontId="5" fillId="0" borderId="0" xfId="0" applyFont="1" applyAlignment="1">
      <alignment horizontal="right" vertical="center"/>
    </xf>
    <xf numFmtId="0" fontId="8" fillId="0" borderId="0" xfId="0" applyFont="1"/>
    <xf numFmtId="14" fontId="0" fillId="0" borderId="0" xfId="0" applyNumberFormat="1"/>
    <xf numFmtId="14" fontId="0" fillId="2" borderId="0" xfId="0" applyNumberFormat="1" applyFill="1"/>
    <xf numFmtId="43" fontId="0" fillId="0" borderId="0" xfId="1" applyFont="1"/>
    <xf numFmtId="0" fontId="9" fillId="0" borderId="0" xfId="0" applyFont="1"/>
    <xf numFmtId="165" fontId="0" fillId="0" borderId="0" xfId="0" applyNumberFormat="1"/>
    <xf numFmtId="166" fontId="0" fillId="0" borderId="0" xfId="1" applyNumberFormat="1" applyFont="1"/>
    <xf numFmtId="0" fontId="2" fillId="2" borderId="1" xfId="0" applyFont="1" applyFill="1" applyBorder="1" applyAlignment="1">
      <alignment horizontal="center"/>
    </xf>
    <xf numFmtId="0" fontId="0" fillId="2" borderId="1" xfId="0" applyFill="1" applyBorder="1"/>
    <xf numFmtId="0" fontId="10" fillId="0" borderId="0" xfId="0" applyFont="1"/>
    <xf numFmtId="0" fontId="0" fillId="0" borderId="0" xfId="0" applyAlignment="1">
      <alignment horizontal="left"/>
    </xf>
    <xf numFmtId="0" fontId="0" fillId="0" borderId="6"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2" borderId="6" xfId="0" applyFont="1" applyFill="1" applyBorder="1" applyAlignment="1">
      <alignment horizontal="center"/>
    </xf>
    <xf numFmtId="0" fontId="6" fillId="0" borderId="0" xfId="0" applyFont="1"/>
    <xf numFmtId="0" fontId="6" fillId="0" borderId="2" xfId="0" applyFont="1" applyBorder="1"/>
    <xf numFmtId="0" fontId="6" fillId="0" borderId="0" xfId="0" applyFont="1" applyAlignment="1">
      <alignment horizontal="left"/>
    </xf>
    <xf numFmtId="0" fontId="0" fillId="0" borderId="0" xfId="0" applyAlignment="1">
      <alignment horizontal="right"/>
    </xf>
    <xf numFmtId="0" fontId="13" fillId="0" borderId="0" xfId="0" applyFont="1"/>
    <xf numFmtId="0" fontId="14" fillId="0" borderId="0" xfId="0" applyFont="1"/>
    <xf numFmtId="0" fontId="18" fillId="6" borderId="3" xfId="0" applyFont="1" applyFill="1" applyBorder="1" applyAlignment="1">
      <alignment horizontal="center"/>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6" borderId="17" xfId="0" applyFont="1" applyFill="1" applyBorder="1" applyAlignment="1">
      <alignment horizontal="center"/>
    </xf>
    <xf numFmtId="0" fontId="18" fillId="6" borderId="18" xfId="0" applyFont="1" applyFill="1" applyBorder="1" applyAlignment="1">
      <alignment horizontal="center"/>
    </xf>
    <xf numFmtId="43" fontId="18" fillId="6" borderId="18" xfId="1" applyFont="1" applyFill="1" applyBorder="1" applyAlignment="1">
      <alignment horizontal="center" wrapText="1"/>
    </xf>
    <xf numFmtId="0" fontId="18" fillId="6" borderId="18" xfId="0" applyFont="1" applyFill="1" applyBorder="1" applyAlignment="1">
      <alignment horizontal="center" wrapText="1"/>
    </xf>
    <xf numFmtId="0" fontId="18" fillId="6" borderId="19" xfId="0" applyFont="1" applyFill="1" applyBorder="1" applyAlignment="1">
      <alignment horizontal="center" wrapText="1"/>
    </xf>
    <xf numFmtId="0" fontId="3" fillId="0" borderId="0" xfId="5"/>
    <xf numFmtId="0" fontId="15" fillId="0" borderId="6" xfId="5" applyFont="1" applyBorder="1" applyAlignment="1">
      <alignment horizontal="center"/>
    </xf>
    <xf numFmtId="0" fontId="15" fillId="0" borderId="7" xfId="5" applyFont="1" applyBorder="1" applyAlignment="1">
      <alignment horizontal="center"/>
    </xf>
    <xf numFmtId="0" fontId="16" fillId="5" borderId="6" xfId="5" applyFont="1" applyFill="1" applyBorder="1" applyAlignment="1">
      <alignment horizontal="center"/>
    </xf>
    <xf numFmtId="0" fontId="17" fillId="5" borderId="7" xfId="5" applyFont="1" applyFill="1" applyBorder="1"/>
    <xf numFmtId="0" fontId="16" fillId="0" borderId="6" xfId="5" applyFont="1" applyBorder="1" applyAlignment="1">
      <alignment horizontal="center"/>
    </xf>
    <xf numFmtId="0" fontId="17" fillId="0" borderId="7" xfId="5" applyFont="1" applyBorder="1"/>
    <xf numFmtId="0" fontId="16" fillId="5" borderId="8" xfId="5" applyFont="1" applyFill="1" applyBorder="1" applyAlignment="1">
      <alignment horizontal="center"/>
    </xf>
    <xf numFmtId="0" fontId="17" fillId="5" borderId="10" xfId="5" applyFont="1" applyFill="1" applyBorder="1"/>
    <xf numFmtId="0" fontId="2" fillId="0" borderId="25" xfId="0" applyFont="1" applyBorder="1" applyAlignment="1">
      <alignment horizontal="left"/>
    </xf>
    <xf numFmtId="0" fontId="0" fillId="0" borderId="26" xfId="0" applyBorder="1"/>
    <xf numFmtId="0" fontId="0" fillId="0" borderId="25" xfId="0" applyBorder="1"/>
    <xf numFmtId="0" fontId="0" fillId="0" borderId="27" xfId="0" applyBorder="1"/>
    <xf numFmtId="0" fontId="0" fillId="0" borderId="29" xfId="0" applyBorder="1"/>
    <xf numFmtId="0" fontId="20" fillId="3" borderId="21" xfId="3" applyFont="1" applyFill="1" applyBorder="1" applyAlignment="1">
      <alignment horizontal="center"/>
    </xf>
    <xf numFmtId="0" fontId="10" fillId="0" borderId="12" xfId="0" applyFont="1" applyBorder="1" applyAlignment="1">
      <alignment horizontal="center"/>
    </xf>
    <xf numFmtId="0" fontId="0" fillId="0" borderId="0" xfId="0" applyAlignment="1">
      <alignment vertical="center"/>
    </xf>
    <xf numFmtId="0" fontId="21" fillId="0" borderId="0" xfId="0" applyFont="1"/>
    <xf numFmtId="0" fontId="6" fillId="7" borderId="7" xfId="0" applyFont="1" applyFill="1" applyBorder="1" applyAlignment="1">
      <alignment horizontal="center" vertical="center"/>
    </xf>
    <xf numFmtId="0" fontId="6" fillId="7" borderId="10" xfId="0" applyFont="1" applyFill="1" applyBorder="1" applyAlignment="1">
      <alignment horizontal="center" vertical="center"/>
    </xf>
    <xf numFmtId="0" fontId="0" fillId="0" borderId="34" xfId="0" applyBorder="1"/>
    <xf numFmtId="43" fontId="3" fillId="2" borderId="1" xfId="1" applyFill="1" applyBorder="1" applyAlignment="1">
      <alignment horizontal="center" wrapText="1"/>
    </xf>
    <xf numFmtId="14" fontId="0" fillId="2" borderId="1" xfId="0" applyNumberFormat="1" applyFill="1" applyBorder="1" applyAlignment="1">
      <alignment horizontal="center" wrapText="1"/>
    </xf>
    <xf numFmtId="0" fontId="10" fillId="2" borderId="1" xfId="0" applyFont="1" applyFill="1" applyBorder="1" applyAlignment="1">
      <alignment horizontal="center"/>
    </xf>
    <xf numFmtId="0" fontId="0" fillId="2" borderId="1" xfId="0" applyFill="1" applyBorder="1" applyAlignment="1">
      <alignment horizontal="center" wrapText="1"/>
    </xf>
    <xf numFmtId="0" fontId="0" fillId="2" borderId="7" xfId="0" applyFill="1" applyBorder="1" applyAlignment="1">
      <alignment horizontal="center" wrapText="1"/>
    </xf>
    <xf numFmtId="0" fontId="2" fillId="0" borderId="2" xfId="0" applyFont="1" applyBorder="1"/>
    <xf numFmtId="0" fontId="0" fillId="0" borderId="2" xfId="0" applyBorder="1"/>
    <xf numFmtId="0" fontId="23" fillId="0" borderId="0" xfId="9" applyFont="1" applyAlignment="1">
      <alignment vertical="center"/>
    </xf>
    <xf numFmtId="0" fontId="24" fillId="0" borderId="0" xfId="9" applyFont="1"/>
    <xf numFmtId="0" fontId="24" fillId="0" borderId="0" xfId="9" applyFont="1" applyAlignment="1">
      <alignment vertical="center"/>
    </xf>
    <xf numFmtId="0" fontId="7" fillId="0" borderId="0" xfId="9" applyFont="1" applyAlignment="1">
      <alignment vertical="center"/>
    </xf>
    <xf numFmtId="0" fontId="5" fillId="0" borderId="0" xfId="9" applyFont="1" applyAlignment="1">
      <alignment vertical="center"/>
    </xf>
    <xf numFmtId="0" fontId="3" fillId="0" borderId="0" xfId="9" applyFont="1"/>
    <xf numFmtId="0" fontId="22" fillId="0" borderId="0" xfId="9" applyFont="1" applyAlignment="1">
      <alignment vertical="center" wrapText="1"/>
    </xf>
    <xf numFmtId="0" fontId="22" fillId="0" borderId="0" xfId="9" applyFont="1" applyAlignment="1">
      <alignment vertical="center"/>
    </xf>
    <xf numFmtId="0" fontId="6" fillId="0" borderId="0" xfId="9" applyFont="1"/>
    <xf numFmtId="0" fontId="25" fillId="0" borderId="0" xfId="9" applyFont="1"/>
    <xf numFmtId="0" fontId="6" fillId="0" borderId="0" xfId="9" applyFont="1" applyAlignment="1">
      <alignment vertical="center"/>
    </xf>
    <xf numFmtId="0" fontId="25" fillId="0" borderId="0" xfId="9" applyFont="1" applyAlignment="1">
      <alignment vertical="center"/>
    </xf>
    <xf numFmtId="49" fontId="25" fillId="0" borderId="1" xfId="9" applyNumberFormat="1" applyFont="1" applyBorder="1" applyAlignment="1">
      <alignment horizontal="center" vertical="center" wrapText="1"/>
    </xf>
    <xf numFmtId="49" fontId="25" fillId="0" borderId="1" xfId="9" applyNumberFormat="1" applyFont="1" applyBorder="1" applyAlignment="1">
      <alignment horizontal="center" vertical="center"/>
    </xf>
    <xf numFmtId="49" fontId="25" fillId="0" borderId="20" xfId="9" applyNumberFormat="1" applyFont="1" applyBorder="1" applyAlignment="1">
      <alignment horizontal="center" vertical="center"/>
    </xf>
    <xf numFmtId="0" fontId="2" fillId="0" borderId="0" xfId="0" applyFont="1"/>
    <xf numFmtId="0" fontId="0" fillId="0" borderId="2" xfId="0" applyBorder="1" applyAlignment="1">
      <alignment vertical="top" wrapText="1"/>
    </xf>
    <xf numFmtId="0" fontId="6" fillId="0" borderId="2" xfId="0" applyFont="1" applyBorder="1" applyAlignment="1">
      <alignment vertical="center"/>
    </xf>
    <xf numFmtId="0" fontId="27" fillId="0" borderId="0" xfId="0" applyFont="1"/>
    <xf numFmtId="0" fontId="2" fillId="0" borderId="0" xfId="0" applyFont="1" applyAlignment="1">
      <alignment horizontal="center" wrapText="1"/>
    </xf>
    <xf numFmtId="0" fontId="0" fillId="0" borderId="12" xfId="0" applyBorder="1" applyProtection="1">
      <protection locked="0"/>
    </xf>
    <xf numFmtId="43" fontId="0" fillId="0" borderId="12" xfId="1" applyFont="1" applyBorder="1" applyProtection="1">
      <protection locked="0"/>
    </xf>
    <xf numFmtId="164" fontId="0" fillId="0" borderId="12" xfId="1" applyNumberFormat="1" applyFont="1" applyBorder="1" applyProtection="1">
      <protection locked="0"/>
    </xf>
    <xf numFmtId="0" fontId="0" fillId="0" borderId="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 xfId="0" applyBorder="1" applyProtection="1">
      <protection locked="0"/>
    </xf>
    <xf numFmtId="43" fontId="0" fillId="0" borderId="1" xfId="1" applyFont="1" applyBorder="1" applyProtection="1">
      <protection locked="0"/>
    </xf>
    <xf numFmtId="0" fontId="0" fillId="0" borderId="9" xfId="0" applyBorder="1" applyProtection="1">
      <protection locked="0"/>
    </xf>
    <xf numFmtId="43" fontId="0" fillId="0" borderId="9" xfId="1" applyFont="1" applyBorder="1" applyProtection="1">
      <protection locked="0"/>
    </xf>
    <xf numFmtId="164" fontId="0" fillId="0" borderId="9" xfId="1" applyNumberFormat="1" applyFont="1" applyBorder="1" applyProtection="1">
      <protection locked="0"/>
    </xf>
    <xf numFmtId="0" fontId="0" fillId="0" borderId="9" xfId="0" applyBorder="1" applyAlignment="1" applyProtection="1">
      <alignment horizontal="center"/>
      <protection locked="0"/>
    </xf>
    <xf numFmtId="0" fontId="6" fillId="0" borderId="2" xfId="0" applyFont="1" applyBorder="1" applyAlignment="1" applyProtection="1">
      <alignment vertical="center"/>
      <protection locked="0"/>
    </xf>
    <xf numFmtId="0" fontId="0" fillId="0" borderId="13"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22" fillId="0" borderId="24" xfId="0" applyFont="1" applyBorder="1" applyAlignment="1">
      <alignment horizontal="left" vertical="center"/>
    </xf>
    <xf numFmtId="0" fontId="6" fillId="7" borderId="2" xfId="0" applyFont="1" applyFill="1" applyBorder="1" applyAlignment="1">
      <alignment horizontal="center" vertical="center"/>
    </xf>
    <xf numFmtId="0" fontId="6" fillId="7" borderId="28" xfId="0" applyFont="1" applyFill="1" applyBorder="1" applyAlignment="1">
      <alignment horizontal="center" vertical="center"/>
    </xf>
    <xf numFmtId="0" fontId="29" fillId="7" borderId="14" xfId="0" applyFont="1" applyFill="1" applyBorder="1" applyAlignment="1">
      <alignment horizontal="center" vertical="center"/>
    </xf>
    <xf numFmtId="0" fontId="0" fillId="0" borderId="2" xfId="0" applyBorder="1" applyAlignment="1">
      <alignment horizontal="center" vertical="center"/>
    </xf>
    <xf numFmtId="167" fontId="5" fillId="0" borderId="2" xfId="2" applyNumberFormat="1" applyFont="1" applyBorder="1" applyAlignment="1">
      <alignment horizontal="center" vertical="center"/>
    </xf>
    <xf numFmtId="0" fontId="10" fillId="0" borderId="2" xfId="0" applyFont="1" applyBorder="1" applyAlignment="1">
      <alignment horizontal="center" vertical="center"/>
    </xf>
    <xf numFmtId="0" fontId="0" fillId="2" borderId="9" xfId="0" applyFill="1" applyBorder="1"/>
    <xf numFmtId="0" fontId="10" fillId="0" borderId="9" xfId="0" applyFont="1" applyBorder="1" applyAlignment="1">
      <alignment horizontal="center"/>
    </xf>
    <xf numFmtId="0" fontId="32" fillId="6" borderId="4" xfId="0" applyFont="1" applyFill="1" applyBorder="1" applyAlignment="1">
      <alignment horizontal="center"/>
    </xf>
    <xf numFmtId="0" fontId="32" fillId="6" borderId="5" xfId="0" applyFont="1" applyFill="1" applyBorder="1" applyAlignment="1">
      <alignment horizontal="center"/>
    </xf>
    <xf numFmtId="43" fontId="25" fillId="2" borderId="1" xfId="1" applyFont="1" applyFill="1" applyBorder="1"/>
    <xf numFmtId="0" fontId="25" fillId="0" borderId="1" xfId="0" applyFont="1" applyBorder="1" applyAlignment="1">
      <alignment horizontal="left"/>
    </xf>
    <xf numFmtId="43" fontId="25" fillId="0" borderId="1" xfId="1" applyFont="1" applyBorder="1"/>
    <xf numFmtId="0" fontId="25" fillId="0" borderId="20" xfId="0" applyFont="1" applyBorder="1" applyAlignment="1">
      <alignment horizontal="left"/>
    </xf>
    <xf numFmtId="43" fontId="25" fillId="0" borderId="20" xfId="1" applyFont="1" applyBorder="1"/>
    <xf numFmtId="0" fontId="25" fillId="0" borderId="9" xfId="0" applyFont="1" applyBorder="1" applyAlignment="1">
      <alignment horizontal="left"/>
    </xf>
    <xf numFmtId="43" fontId="25" fillId="0" borderId="9" xfId="1" applyFont="1" applyBorder="1"/>
    <xf numFmtId="0" fontId="12" fillId="0" borderId="0" xfId="4" applyAlignment="1" applyProtection="1"/>
    <xf numFmtId="0" fontId="0" fillId="0" borderId="41" xfId="0" applyBorder="1"/>
    <xf numFmtId="0" fontId="2" fillId="0" borderId="2" xfId="0" applyFont="1" applyBorder="1" applyAlignment="1">
      <alignment horizontal="left" vertical="center"/>
    </xf>
    <xf numFmtId="43" fontId="25" fillId="2" borderId="42" xfId="1" applyFont="1" applyFill="1" applyBorder="1"/>
    <xf numFmtId="43" fontId="25" fillId="0" borderId="42" xfId="1" applyFont="1" applyBorder="1"/>
    <xf numFmtId="43" fontId="25" fillId="0" borderId="43" xfId="1" applyFont="1" applyBorder="1"/>
    <xf numFmtId="43" fontId="25" fillId="0" borderId="44" xfId="1" applyFont="1" applyBorder="1"/>
    <xf numFmtId="0" fontId="32" fillId="6" borderId="19" xfId="0" applyFont="1" applyFill="1" applyBorder="1" applyAlignment="1">
      <alignment horizontal="center"/>
    </xf>
    <xf numFmtId="0" fontId="25" fillId="2" borderId="0" xfId="0" applyFont="1" applyFill="1"/>
    <xf numFmtId="0" fontId="6" fillId="0" borderId="7" xfId="0" applyFont="1" applyBorder="1" applyAlignment="1">
      <alignment horizontal="center"/>
    </xf>
    <xf numFmtId="0" fontId="0" fillId="0" borderId="45" xfId="0" applyBorder="1"/>
    <xf numFmtId="0" fontId="7" fillId="0" borderId="0" xfId="0" applyFont="1" applyAlignment="1">
      <alignment horizontal="center"/>
    </xf>
    <xf numFmtId="0" fontId="0" fillId="0" borderId="26" xfId="0" applyBorder="1" applyAlignment="1">
      <alignment horizontal="left" wrapText="1"/>
    </xf>
    <xf numFmtId="0" fontId="8" fillId="0" borderId="0" xfId="0" applyFont="1" applyAlignment="1">
      <alignment horizontal="center"/>
    </xf>
    <xf numFmtId="0" fontId="21" fillId="0" borderId="0" xfId="0" applyFont="1" applyAlignment="1">
      <alignment horizont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41" xfId="0" applyFont="1" applyBorder="1" applyAlignment="1">
      <alignment horizontal="left" vertical="center"/>
    </xf>
    <xf numFmtId="0" fontId="2" fillId="0" borderId="28" xfId="0" applyFont="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30" fillId="3" borderId="14" xfId="0" applyFont="1" applyFill="1" applyBorder="1" applyAlignment="1">
      <alignment horizontal="center"/>
    </xf>
    <xf numFmtId="0" fontId="30" fillId="3" borderId="15" xfId="0" applyFont="1" applyFill="1" applyBorder="1" applyAlignment="1">
      <alignment horizontal="center"/>
    </xf>
    <xf numFmtId="0" fontId="30" fillId="3" borderId="35" xfId="0" applyFont="1" applyFill="1" applyBorder="1" applyAlignment="1">
      <alignment horizontal="center"/>
    </xf>
    <xf numFmtId="0" fontId="30" fillId="3" borderId="36" xfId="0" applyFont="1" applyFill="1" applyBorder="1" applyAlignment="1">
      <alignment horizontal="center"/>
    </xf>
    <xf numFmtId="0" fontId="12" fillId="7" borderId="14" xfId="4" applyFill="1" applyBorder="1" applyAlignment="1" applyProtection="1">
      <alignment horizontal="left"/>
    </xf>
    <xf numFmtId="0" fontId="0" fillId="7" borderId="15" xfId="0" applyFill="1" applyBorder="1" applyAlignment="1">
      <alignment horizontal="left"/>
    </xf>
    <xf numFmtId="0" fontId="0" fillId="7" borderId="16" xfId="0" applyFill="1" applyBorder="1" applyAlignment="1">
      <alignment horizontal="left"/>
    </xf>
    <xf numFmtId="0" fontId="22" fillId="0" borderId="28" xfId="0" applyFont="1" applyBorder="1" applyAlignment="1">
      <alignment horizontal="left" vertical="center" wrapText="1"/>
    </xf>
    <xf numFmtId="0" fontId="22" fillId="0" borderId="30" xfId="0" applyFont="1" applyBorder="1" applyAlignment="1">
      <alignment horizontal="left" vertical="center" wrapText="1"/>
    </xf>
    <xf numFmtId="0" fontId="22" fillId="0" borderId="37" xfId="0" applyFont="1" applyBorder="1" applyAlignment="1">
      <alignment horizontal="left" vertical="center" wrapText="1"/>
    </xf>
    <xf numFmtId="0" fontId="6" fillId="7" borderId="14" xfId="0" applyFont="1" applyFill="1" applyBorder="1" applyAlignment="1">
      <alignment horizontal="left"/>
    </xf>
    <xf numFmtId="0" fontId="6" fillId="7" borderId="15" xfId="0" applyFont="1" applyFill="1" applyBorder="1" applyAlignment="1">
      <alignment horizontal="left"/>
    </xf>
    <xf numFmtId="0" fontId="6" fillId="7" borderId="16" xfId="0" applyFont="1" applyFill="1" applyBorder="1" applyAlignment="1">
      <alignment horizontal="left"/>
    </xf>
    <xf numFmtId="0" fontId="0" fillId="7" borderId="14" xfId="0" applyFill="1" applyBorder="1" applyAlignment="1">
      <alignment horizontal="left"/>
    </xf>
    <xf numFmtId="0" fontId="21" fillId="0" borderId="30" xfId="0" applyFont="1" applyBorder="1" applyAlignment="1">
      <alignment horizont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2" fillId="0" borderId="14" xfId="0" applyFont="1" applyBorder="1" applyAlignment="1">
      <alignment horizontal="left"/>
    </xf>
    <xf numFmtId="0" fontId="22" fillId="0" borderId="15" xfId="0" applyFont="1" applyBorder="1" applyAlignment="1">
      <alignment horizontal="left"/>
    </xf>
    <xf numFmtId="0" fontId="22" fillId="0" borderId="16" xfId="0" applyFon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6" xfId="0" applyBorder="1" applyAlignment="1">
      <alignment horizontal="left"/>
    </xf>
    <xf numFmtId="0" fontId="0" fillId="0" borderId="1" xfId="0" applyBorder="1" applyAlignment="1">
      <alignment horizontal="left"/>
    </xf>
    <xf numFmtId="0" fontId="0" fillId="0" borderId="7" xfId="0"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2" fillId="0" borderId="14" xfId="0" applyFont="1" applyBorder="1" applyAlignment="1">
      <alignment horizontal="left" wrapText="1"/>
    </xf>
    <xf numFmtId="0" fontId="22" fillId="0" borderId="15" xfId="0" applyFont="1" applyBorder="1" applyAlignment="1">
      <alignment horizontal="left" wrapText="1"/>
    </xf>
    <xf numFmtId="0" fontId="22" fillId="0" borderId="16"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34" fillId="0" borderId="14" xfId="0" applyFont="1" applyBorder="1" applyAlignment="1">
      <alignment horizontal="center"/>
    </xf>
    <xf numFmtId="0" fontId="34" fillId="0" borderId="15" xfId="0" applyFont="1" applyBorder="1" applyAlignment="1">
      <alignment horizontal="center"/>
    </xf>
    <xf numFmtId="0" fontId="34" fillId="0" borderId="16" xfId="0" applyFont="1" applyBorder="1" applyAlignment="1">
      <alignment horizontal="center"/>
    </xf>
    <xf numFmtId="0" fontId="8" fillId="3" borderId="30" xfId="0" applyFont="1" applyFill="1" applyBorder="1" applyAlignment="1">
      <alignment horizontal="center"/>
    </xf>
    <xf numFmtId="0" fontId="25" fillId="0" borderId="6" xfId="0" applyFont="1" applyBorder="1" applyAlignment="1">
      <alignment horizontal="left"/>
    </xf>
    <xf numFmtId="0" fontId="25" fillId="0" borderId="1" xfId="0" applyFont="1" applyBorder="1" applyAlignment="1">
      <alignment horizontal="left"/>
    </xf>
    <xf numFmtId="0" fontId="25" fillId="0" borderId="8" xfId="0" applyFont="1" applyBorder="1" applyAlignment="1">
      <alignment horizontal="left"/>
    </xf>
    <xf numFmtId="0" fontId="25" fillId="0" borderId="9" xfId="0" applyFont="1" applyBorder="1" applyAlignment="1">
      <alignment horizontal="left"/>
    </xf>
    <xf numFmtId="0" fontId="6" fillId="0" borderId="0" xfId="0" applyFont="1" applyAlignment="1">
      <alignment horizontal="center"/>
    </xf>
    <xf numFmtId="0" fontId="32" fillId="6" borderId="3" xfId="0" applyFont="1" applyFill="1" applyBorder="1" applyAlignment="1">
      <alignment horizontal="center"/>
    </xf>
    <xf numFmtId="0" fontId="32" fillId="6" borderId="4" xfId="0" applyFont="1" applyFill="1" applyBorder="1" applyAlignment="1">
      <alignment horizontal="center"/>
    </xf>
    <xf numFmtId="0" fontId="25" fillId="2" borderId="6" xfId="0" applyFont="1" applyFill="1" applyBorder="1" applyAlignment="1">
      <alignment horizontal="left"/>
    </xf>
    <xf numFmtId="0" fontId="25" fillId="2" borderId="1" xfId="0" applyFont="1" applyFill="1" applyBorder="1" applyAlignment="1">
      <alignment horizontal="left"/>
    </xf>
    <xf numFmtId="0" fontId="14" fillId="0" borderId="0" xfId="0" applyFont="1" applyAlignment="1">
      <alignment horizontal="center"/>
    </xf>
    <xf numFmtId="0" fontId="15" fillId="0" borderId="22" xfId="5" applyFont="1" applyBorder="1" applyAlignment="1">
      <alignment horizontal="center"/>
    </xf>
    <xf numFmtId="0" fontId="15" fillId="0" borderId="23" xfId="5" applyFont="1" applyBorder="1" applyAlignment="1">
      <alignment horizontal="center"/>
    </xf>
    <xf numFmtId="0" fontId="25" fillId="0" borderId="1" xfId="9" applyFont="1" applyBorder="1" applyAlignment="1">
      <alignment horizontal="left"/>
    </xf>
    <xf numFmtId="0" fontId="3" fillId="0" borderId="1" xfId="9" applyFont="1" applyBorder="1" applyAlignment="1">
      <alignment horizontal="left"/>
    </xf>
    <xf numFmtId="0" fontId="3" fillId="0" borderId="1" xfId="9" applyFont="1" applyBorder="1" applyAlignment="1">
      <alignment horizontal="center"/>
    </xf>
    <xf numFmtId="0" fontId="25" fillId="0" borderId="1" xfId="9" applyFont="1" applyBorder="1" applyAlignment="1">
      <alignment horizontal="left" vertical="center" wrapText="1"/>
    </xf>
    <xf numFmtId="0" fontId="25" fillId="0" borderId="20" xfId="9" applyFont="1" applyBorder="1" applyAlignment="1">
      <alignment horizontal="left" vertical="center" wrapText="1"/>
    </xf>
    <xf numFmtId="0" fontId="25" fillId="0" borderId="0" xfId="9" applyFont="1" applyAlignment="1">
      <alignment horizontal="left" vertical="center" wrapText="1"/>
    </xf>
    <xf numFmtId="0" fontId="7" fillId="0" borderId="0" xfId="9" applyFont="1" applyAlignment="1">
      <alignment horizontal="left"/>
    </xf>
    <xf numFmtId="0" fontId="6" fillId="8" borderId="1" xfId="9" applyFont="1" applyFill="1" applyBorder="1" applyAlignment="1">
      <alignment horizontal="center" vertical="center"/>
    </xf>
    <xf numFmtId="0" fontId="21" fillId="3" borderId="14" xfId="9" applyFont="1" applyFill="1" applyBorder="1" applyAlignment="1">
      <alignment horizontal="center" vertical="center"/>
    </xf>
    <xf numFmtId="0" fontId="21" fillId="3" borderId="15" xfId="9" applyFont="1" applyFill="1" applyBorder="1" applyAlignment="1">
      <alignment horizontal="center" vertical="center"/>
    </xf>
    <xf numFmtId="0" fontId="21" fillId="3" borderId="16" xfId="9" applyFont="1" applyFill="1" applyBorder="1" applyAlignment="1">
      <alignment horizontal="center" vertical="center"/>
    </xf>
  </cellXfs>
  <cellStyles count="10">
    <cellStyle name="Comma" xfId="1" builtinId="3"/>
    <cellStyle name="Currency" xfId="2" builtinId="4"/>
    <cellStyle name="Good" xfId="3" builtinId="26"/>
    <cellStyle name="Hyperlink" xfId="4" builtinId="8"/>
    <cellStyle name="Normal" xfId="0" builtinId="0"/>
    <cellStyle name="Normal 2" xfId="6" xr:uid="{00000000-0005-0000-0000-000005000000}"/>
    <cellStyle name="Normal 3" xfId="5" xr:uid="{00000000-0005-0000-0000-000006000000}"/>
    <cellStyle name="Normal 4" xfId="7" xr:uid="{00000000-0005-0000-0000-000007000000}"/>
    <cellStyle name="Normal 5" xfId="8" xr:uid="{00000000-0005-0000-0000-000008000000}"/>
    <cellStyle name="Normal 6" xfId="9" xr:uid="{C7490DCC-663F-4FC0-82FA-7D3DA6414F26}"/>
  </cellStyles>
  <dxfs count="2">
    <dxf>
      <font>
        <color theme="1"/>
      </font>
      <fill>
        <patternFill>
          <bgColor rgb="FFFFFF00"/>
        </patternFill>
      </fill>
    </dxf>
    <dxf>
      <font>
        <color theme="1"/>
      </font>
      <fill>
        <patternFill>
          <bgColor rgb="FFFFFF00"/>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www.aifswim.org" TargetMode="External"/></Relationships>
</file>

<file path=xl/drawings/drawing1.xml><?xml version="1.0" encoding="utf-8"?>
<xdr:wsDr xmlns:xdr="http://schemas.openxmlformats.org/drawingml/2006/spreadsheetDrawing" xmlns:a="http://schemas.openxmlformats.org/drawingml/2006/main">
  <xdr:twoCellAnchor>
    <xdr:from>
      <xdr:col>1</xdr:col>
      <xdr:colOff>2711823</xdr:colOff>
      <xdr:row>9</xdr:row>
      <xdr:rowOff>1053353</xdr:rowOff>
    </xdr:from>
    <xdr:to>
      <xdr:col>2</xdr:col>
      <xdr:colOff>257736</xdr:colOff>
      <xdr:row>9</xdr:row>
      <xdr:rowOff>1344705</xdr:rowOff>
    </xdr:to>
    <xdr:cxnSp macro="">
      <xdr:nvCxnSpPr>
        <xdr:cNvPr id="3" name="Straight Arrow Connector 2">
          <a:extLst>
            <a:ext uri="{FF2B5EF4-FFF2-40B4-BE49-F238E27FC236}">
              <a16:creationId xmlns:a16="http://schemas.microsoft.com/office/drawing/2014/main" id="{FD0B6F20-66DB-7B04-533A-2A8F4340667F}"/>
            </a:ext>
          </a:extLst>
        </xdr:cNvPr>
        <xdr:cNvCxnSpPr/>
      </xdr:nvCxnSpPr>
      <xdr:spPr>
        <a:xfrm flipV="1">
          <a:off x="4280647" y="4616824"/>
          <a:ext cx="2028265" cy="29135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114300</xdr:colOff>
      <xdr:row>9</xdr:row>
      <xdr:rowOff>219075</xdr:rowOff>
    </xdr:from>
    <xdr:ext cx="1543050" cy="285750"/>
    <xdr:sp macro="" textlink="">
      <xdr:nvSpPr>
        <xdr:cNvPr id="2" name="TextBox 1">
          <a:hlinkClick xmlns:r="http://schemas.openxmlformats.org/officeDocument/2006/relationships" r:id="rId1"/>
          <a:extLst>
            <a:ext uri="{FF2B5EF4-FFF2-40B4-BE49-F238E27FC236}">
              <a16:creationId xmlns:a16="http://schemas.microsoft.com/office/drawing/2014/main" id="{A98170CA-AFEF-41F9-B634-C6D10C3CF285}"/>
            </a:ext>
          </a:extLst>
        </xdr:cNvPr>
        <xdr:cNvSpPr txBox="1"/>
      </xdr:nvSpPr>
      <xdr:spPr>
        <a:xfrm>
          <a:off x="5610225" y="3895725"/>
          <a:ext cx="15430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400"/>
            <a:t>www.aifswim.org</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ttlehp@bigpond.net.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34"/>
  <sheetViews>
    <sheetView showGridLines="0" tabSelected="1" topLeftCell="A3" workbookViewId="0">
      <selection sqref="A1:B1"/>
    </sheetView>
  </sheetViews>
  <sheetFormatPr defaultRowHeight="14.4" x14ac:dyDescent="0.3"/>
  <cols>
    <col min="1" max="1" width="24" customWidth="1"/>
    <col min="2" max="2" width="99.33203125" customWidth="1"/>
  </cols>
  <sheetData>
    <row r="1" spans="1:8" ht="21" x14ac:dyDescent="0.4">
      <c r="A1" s="135" t="s">
        <v>265</v>
      </c>
      <c r="B1" s="135"/>
      <c r="C1" s="5"/>
      <c r="D1" s="5"/>
      <c r="E1" s="5"/>
      <c r="F1" s="5"/>
      <c r="G1" s="5"/>
      <c r="H1" s="5"/>
    </row>
    <row r="2" spans="1:8" ht="21" x14ac:dyDescent="0.4">
      <c r="A2" s="135" t="s">
        <v>264</v>
      </c>
      <c r="B2" s="135"/>
      <c r="C2" s="5"/>
      <c r="D2" s="5"/>
      <c r="E2" s="5"/>
      <c r="F2" s="5"/>
      <c r="G2" s="5"/>
      <c r="H2" s="5"/>
    </row>
    <row r="3" spans="1:8" ht="23.25" customHeight="1" x14ac:dyDescent="0.4">
      <c r="A3" s="135" t="s">
        <v>256</v>
      </c>
      <c r="B3" s="135"/>
    </row>
    <row r="4" spans="1:8" ht="21" x14ac:dyDescent="0.4">
      <c r="A4" s="135" t="s">
        <v>81</v>
      </c>
      <c r="B4" s="135"/>
    </row>
    <row r="7" spans="1:8" ht="18" x14ac:dyDescent="0.35">
      <c r="A7" s="138" t="s">
        <v>257</v>
      </c>
      <c r="B7" s="138"/>
    </row>
    <row r="8" spans="1:8" x14ac:dyDescent="0.3">
      <c r="A8" s="32" t="s">
        <v>90</v>
      </c>
      <c r="B8" s="124" t="s">
        <v>245</v>
      </c>
    </row>
    <row r="9" spans="1:8" x14ac:dyDescent="0.3">
      <c r="A9" s="32" t="s">
        <v>91</v>
      </c>
      <c r="B9" t="s">
        <v>246</v>
      </c>
    </row>
    <row r="10" spans="1:8" x14ac:dyDescent="0.3">
      <c r="A10" s="32"/>
      <c r="B10" t="s">
        <v>247</v>
      </c>
    </row>
    <row r="11" spans="1:8" x14ac:dyDescent="0.3">
      <c r="A11" s="32"/>
      <c r="B11" t="s">
        <v>248</v>
      </c>
    </row>
    <row r="12" spans="1:8" ht="15" thickBot="1" x14ac:dyDescent="0.35"/>
    <row r="13" spans="1:8" ht="15" thickBot="1" x14ac:dyDescent="0.35">
      <c r="B13" s="57" t="s">
        <v>82</v>
      </c>
    </row>
    <row r="14" spans="1:8" x14ac:dyDescent="0.3">
      <c r="A14" s="139" t="s">
        <v>83</v>
      </c>
      <c r="B14" s="52" t="s">
        <v>77</v>
      </c>
    </row>
    <row r="15" spans="1:8" x14ac:dyDescent="0.3">
      <c r="A15" s="140"/>
      <c r="B15" s="53" t="s">
        <v>72</v>
      </c>
    </row>
    <row r="16" spans="1:8" x14ac:dyDescent="0.3">
      <c r="A16" s="140"/>
      <c r="B16" s="53" t="s">
        <v>154</v>
      </c>
    </row>
    <row r="17" spans="1:2" x14ac:dyDescent="0.3">
      <c r="A17" s="140"/>
      <c r="B17" s="136" t="s">
        <v>150</v>
      </c>
    </row>
    <row r="18" spans="1:2" x14ac:dyDescent="0.3">
      <c r="A18" s="140"/>
      <c r="B18" s="136"/>
    </row>
    <row r="19" spans="1:2" ht="15" thickBot="1" x14ac:dyDescent="0.35">
      <c r="A19" s="141"/>
      <c r="B19" s="63" t="s">
        <v>167</v>
      </c>
    </row>
    <row r="20" spans="1:2" x14ac:dyDescent="0.3">
      <c r="A20" s="139" t="s">
        <v>84</v>
      </c>
      <c r="B20" s="54" t="s">
        <v>73</v>
      </c>
    </row>
    <row r="21" spans="1:2" x14ac:dyDescent="0.3">
      <c r="A21" s="140"/>
      <c r="B21" s="56" t="s">
        <v>74</v>
      </c>
    </row>
    <row r="22" spans="1:2" ht="15" thickBot="1" x14ac:dyDescent="0.35">
      <c r="A22" s="142"/>
      <c r="B22" s="55" t="s">
        <v>263</v>
      </c>
    </row>
    <row r="23" spans="1:2" x14ac:dyDescent="0.3">
      <c r="A23" s="139" t="s">
        <v>85</v>
      </c>
      <c r="B23" s="134" t="s">
        <v>76</v>
      </c>
    </row>
    <row r="24" spans="1:2" x14ac:dyDescent="0.3">
      <c r="A24" s="140"/>
      <c r="B24" s="53" t="s">
        <v>87</v>
      </c>
    </row>
    <row r="25" spans="1:2" x14ac:dyDescent="0.3">
      <c r="A25" s="140"/>
      <c r="B25" s="53" t="s">
        <v>78</v>
      </c>
    </row>
    <row r="26" spans="1:2" x14ac:dyDescent="0.3">
      <c r="A26" s="140"/>
      <c r="B26" s="53" t="s">
        <v>79</v>
      </c>
    </row>
    <row r="27" spans="1:2" ht="15" thickBot="1" x14ac:dyDescent="0.35">
      <c r="A27" s="141"/>
      <c r="B27" s="55" t="s">
        <v>80</v>
      </c>
    </row>
    <row r="28" spans="1:2" x14ac:dyDescent="0.3">
      <c r="A28" s="139" t="s">
        <v>86</v>
      </c>
      <c r="B28" s="54" t="s">
        <v>143</v>
      </c>
    </row>
    <row r="29" spans="1:2" x14ac:dyDescent="0.3">
      <c r="A29" s="140"/>
      <c r="B29" s="53" t="s">
        <v>88</v>
      </c>
    </row>
    <row r="30" spans="1:2" ht="15" thickBot="1" x14ac:dyDescent="0.35">
      <c r="A30" s="141"/>
      <c r="B30" s="125" t="s">
        <v>250</v>
      </c>
    </row>
    <row r="31" spans="1:2" ht="15" thickBot="1" x14ac:dyDescent="0.35">
      <c r="A31" s="69" t="s">
        <v>214</v>
      </c>
      <c r="B31" s="70" t="s">
        <v>215</v>
      </c>
    </row>
    <row r="32" spans="1:2" ht="31.5" hidden="1" customHeight="1" thickBot="1" x14ac:dyDescent="0.35">
      <c r="A32" s="126" t="s">
        <v>234</v>
      </c>
      <c r="B32" s="87" t="s">
        <v>235</v>
      </c>
    </row>
    <row r="33" spans="1:2" x14ac:dyDescent="0.3">
      <c r="A33" s="86"/>
    </row>
    <row r="34" spans="1:2" x14ac:dyDescent="0.3">
      <c r="A34" s="137" t="s">
        <v>89</v>
      </c>
      <c r="B34" s="137"/>
    </row>
  </sheetData>
  <mergeCells count="11">
    <mergeCell ref="A1:B1"/>
    <mergeCell ref="A4:B4"/>
    <mergeCell ref="B17:B18"/>
    <mergeCell ref="A3:B3"/>
    <mergeCell ref="A34:B34"/>
    <mergeCell ref="A7:B7"/>
    <mergeCell ref="A28:A30"/>
    <mergeCell ref="A23:A27"/>
    <mergeCell ref="A14:A19"/>
    <mergeCell ref="A20:A22"/>
    <mergeCell ref="A2:B2"/>
  </mergeCells>
  <hyperlinks>
    <hyperlink ref="B8" r:id="rId1" xr:uid="{94D4BCE6-4015-4C03-9D03-0C51ED8C8E27}"/>
  </hyperlinks>
  <pageMargins left="0.70866141732283472" right="0.70866141732283472" top="0.74803149606299213" bottom="0.74803149606299213" header="0.31496062992125984" footer="0.31496062992125984"/>
  <pageSetup paperSize="9" scale="70" orientation="portrait" r:id="rId2"/>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D48C-F16A-43F2-8A15-C84A5E9E1CB7}">
  <sheetPr codeName="Sheet2">
    <tabColor rgb="FFFFC000"/>
    <pageSetUpPr fitToPage="1"/>
  </sheetPr>
  <dimension ref="A1:H35"/>
  <sheetViews>
    <sheetView showGridLines="0" zoomScale="90" zoomScaleNormal="90" workbookViewId="0">
      <selection activeCell="B6" sqref="B6:H6"/>
    </sheetView>
  </sheetViews>
  <sheetFormatPr defaultRowHeight="14.4" x14ac:dyDescent="0.3"/>
  <cols>
    <col min="1" max="3" width="12.33203125" customWidth="1"/>
    <col min="4" max="4" width="26.44140625" customWidth="1"/>
    <col min="5" max="5" width="15.33203125" customWidth="1"/>
    <col min="6" max="6" width="12.33203125" customWidth="1"/>
    <col min="7" max="7" width="10" customWidth="1"/>
    <col min="8" max="8" width="12.33203125" customWidth="1"/>
  </cols>
  <sheetData>
    <row r="1" spans="1:8" ht="21" x14ac:dyDescent="0.4">
      <c r="A1" s="135" t="str">
        <f>+Instructions!A1</f>
        <v>2026 AIF 90th National Carnival - Tomaree Aquatic Centre</v>
      </c>
      <c r="B1" s="135"/>
      <c r="C1" s="135"/>
      <c r="D1" s="135"/>
      <c r="E1" s="135"/>
      <c r="F1" s="135"/>
      <c r="G1" s="135"/>
      <c r="H1" s="135"/>
    </row>
    <row r="2" spans="1:8" ht="21" x14ac:dyDescent="0.4">
      <c r="A2" s="135" t="str">
        <f>Instructions!A2</f>
        <v>3 Aquatic Close, SALAMANDER BAY - 2317</v>
      </c>
      <c r="B2" s="135"/>
      <c r="C2" s="135"/>
      <c r="D2" s="135"/>
      <c r="E2" s="135"/>
      <c r="F2" s="135"/>
      <c r="G2" s="135"/>
      <c r="H2" s="135"/>
    </row>
    <row r="3" spans="1:8" ht="21" x14ac:dyDescent="0.4">
      <c r="A3" s="135" t="str">
        <f>+Instructions!A3</f>
        <v>Saturday 14th March 2026  9.00 a.m.</v>
      </c>
      <c r="B3" s="135"/>
      <c r="C3" s="135"/>
      <c r="D3" s="135"/>
      <c r="E3" s="135"/>
      <c r="F3" s="135"/>
      <c r="G3" s="135"/>
      <c r="H3" s="135"/>
    </row>
    <row r="4" spans="1:8" ht="21" x14ac:dyDescent="0.4">
      <c r="A4" s="135" t="s">
        <v>60</v>
      </c>
      <c r="B4" s="135"/>
      <c r="C4" s="135"/>
      <c r="D4" s="135"/>
      <c r="E4" s="135"/>
      <c r="F4" s="135"/>
      <c r="G4" s="135"/>
      <c r="H4" s="135"/>
    </row>
    <row r="5" spans="1:8" ht="23.25" customHeight="1" thickBot="1" x14ac:dyDescent="0.35"/>
    <row r="6" spans="1:8" ht="22.5" customHeight="1" thickBot="1" x14ac:dyDescent="0.4">
      <c r="A6" s="29" t="s">
        <v>56</v>
      </c>
      <c r="B6" s="156"/>
      <c r="C6" s="157"/>
      <c r="D6" s="157"/>
      <c r="E6" s="157"/>
      <c r="F6" s="157"/>
      <c r="G6" s="157"/>
      <c r="H6" s="158"/>
    </row>
    <row r="7" spans="1:8" ht="12" customHeight="1" x14ac:dyDescent="0.3">
      <c r="B7" s="33" t="s">
        <v>93</v>
      </c>
    </row>
    <row r="8" spans="1:8" ht="22.5" customHeight="1" thickBot="1" x14ac:dyDescent="0.4">
      <c r="A8" s="29" t="s">
        <v>57</v>
      </c>
    </row>
    <row r="9" spans="1:8" ht="22.5" customHeight="1" thickBot="1" x14ac:dyDescent="0.4">
      <c r="A9" s="29" t="s">
        <v>58</v>
      </c>
      <c r="C9" s="150"/>
      <c r="D9" s="151"/>
      <c r="E9" s="151"/>
      <c r="F9" s="151"/>
      <c r="G9" s="151"/>
      <c r="H9" s="152"/>
    </row>
    <row r="10" spans="1:8" ht="22.5" customHeight="1" thickBot="1" x14ac:dyDescent="0.4">
      <c r="A10" s="29" t="s">
        <v>241</v>
      </c>
      <c r="C10" s="150"/>
      <c r="D10" s="151"/>
      <c r="E10" s="151"/>
      <c r="F10" s="151"/>
      <c r="G10" s="151"/>
      <c r="H10" s="152"/>
    </row>
    <row r="11" spans="1:8" ht="22.5" customHeight="1" thickBot="1" x14ac:dyDescent="0.4">
      <c r="A11" s="29" t="s">
        <v>59</v>
      </c>
      <c r="C11" s="159"/>
      <c r="D11" s="151"/>
      <c r="E11" s="151"/>
      <c r="F11" s="151"/>
      <c r="G11" s="151"/>
      <c r="H11" s="152"/>
    </row>
    <row r="12" spans="1:8" ht="22.5" customHeight="1" thickBot="1" x14ac:dyDescent="0.35">
      <c r="C12" s="159"/>
      <c r="D12" s="151"/>
      <c r="E12" s="151"/>
      <c r="F12" s="151"/>
      <c r="G12" s="151"/>
      <c r="H12" s="152"/>
    </row>
    <row r="13" spans="1:8" ht="22.5" customHeight="1" thickBot="1" x14ac:dyDescent="0.35">
      <c r="C13" s="159"/>
      <c r="D13" s="151"/>
      <c r="E13" s="151"/>
      <c r="F13" s="151"/>
      <c r="G13" s="151"/>
      <c r="H13" s="152"/>
    </row>
    <row r="14" spans="1:8" ht="22.5" customHeight="1" thickBot="1" x14ac:dyDescent="0.4">
      <c r="A14" s="160" t="s">
        <v>258</v>
      </c>
      <c r="B14" s="160"/>
      <c r="C14" s="160"/>
      <c r="D14" s="160"/>
      <c r="E14" s="160"/>
      <c r="F14" s="160"/>
      <c r="G14" s="160"/>
      <c r="H14" s="160"/>
    </row>
    <row r="15" spans="1:8" ht="52.5" customHeight="1" thickBot="1" x14ac:dyDescent="0.35">
      <c r="A15" s="161" t="s">
        <v>252</v>
      </c>
      <c r="B15" s="162"/>
      <c r="C15" s="162"/>
      <c r="D15" s="162"/>
      <c r="E15" s="162"/>
      <c r="F15" s="162"/>
      <c r="G15" s="162"/>
      <c r="H15" s="163"/>
    </row>
    <row r="16" spans="1:8" ht="21.75" customHeight="1" thickBot="1" x14ac:dyDescent="0.35">
      <c r="A16" s="143" t="s">
        <v>149</v>
      </c>
      <c r="B16" s="144"/>
      <c r="C16" s="144"/>
      <c r="D16" s="144"/>
      <c r="E16" s="144"/>
      <c r="F16" s="144"/>
      <c r="G16" s="144"/>
      <c r="H16" s="145"/>
    </row>
    <row r="17" spans="1:8" ht="30.75" customHeight="1" thickBot="1" x14ac:dyDescent="0.35">
      <c r="A17" s="106" t="s">
        <v>151</v>
      </c>
      <c r="B17" s="23"/>
      <c r="C17" s="23"/>
      <c r="D17" s="23"/>
      <c r="E17" s="23"/>
      <c r="F17" s="107"/>
      <c r="G17" s="110" t="s">
        <v>237</v>
      </c>
      <c r="H17" s="111">
        <f>F17*15</f>
        <v>0</v>
      </c>
    </row>
    <row r="18" spans="1:8" ht="21.75" customHeight="1" thickBot="1" x14ac:dyDescent="0.35">
      <c r="A18" s="143" t="s">
        <v>152</v>
      </c>
      <c r="B18" s="144"/>
      <c r="C18" s="144"/>
      <c r="D18" s="144"/>
      <c r="E18" s="144"/>
      <c r="F18" s="144"/>
      <c r="G18" s="144"/>
      <c r="H18" s="145"/>
    </row>
    <row r="19" spans="1:8" ht="21.75" customHeight="1" thickBot="1" x14ac:dyDescent="0.35">
      <c r="A19" s="146" t="s">
        <v>259</v>
      </c>
      <c r="B19" s="147"/>
      <c r="C19" s="147"/>
      <c r="D19" s="147"/>
      <c r="E19" s="147"/>
      <c r="F19" s="147"/>
      <c r="G19" s="148"/>
      <c r="H19" s="149"/>
    </row>
    <row r="20" spans="1:8" ht="30.75" customHeight="1" thickBot="1" x14ac:dyDescent="0.35">
      <c r="A20" s="179" t="s">
        <v>244</v>
      </c>
      <c r="B20" s="180"/>
      <c r="C20" s="180"/>
      <c r="D20" s="180"/>
      <c r="E20" s="181"/>
      <c r="F20" s="108"/>
      <c r="G20" s="110" t="s">
        <v>266</v>
      </c>
      <c r="H20" s="111">
        <f>F20*65</f>
        <v>0</v>
      </c>
    </row>
    <row r="21" spans="1:8" ht="31.5" customHeight="1" thickBot="1" x14ac:dyDescent="0.35">
      <c r="A21" s="182" t="s">
        <v>254</v>
      </c>
      <c r="B21" s="183"/>
      <c r="C21" s="183"/>
      <c r="D21" s="183"/>
      <c r="E21" s="184"/>
      <c r="F21" s="109"/>
      <c r="G21" s="112" t="s">
        <v>243</v>
      </c>
      <c r="H21" s="111">
        <f>F21*20</f>
        <v>0</v>
      </c>
    </row>
    <row r="22" spans="1:8" s="59" customFormat="1" ht="86.25" customHeight="1" thickBot="1" x14ac:dyDescent="0.35">
      <c r="A22" s="153" t="s">
        <v>253</v>
      </c>
      <c r="B22" s="154"/>
      <c r="C22" s="154"/>
      <c r="D22" s="154"/>
      <c r="E22" s="155"/>
      <c r="F22" s="194" t="s">
        <v>242</v>
      </c>
      <c r="G22" s="195"/>
      <c r="H22" s="111">
        <f>+SUM(H17:H21)</f>
        <v>0</v>
      </c>
    </row>
    <row r="23" spans="1:8" ht="24.75" customHeight="1" thickBot="1" x14ac:dyDescent="0.35">
      <c r="A23" s="143" t="s">
        <v>153</v>
      </c>
      <c r="B23" s="144"/>
      <c r="C23" s="144"/>
      <c r="D23" s="144"/>
      <c r="E23" s="144"/>
      <c r="F23" s="144"/>
      <c r="G23" s="144"/>
      <c r="H23" s="145"/>
    </row>
    <row r="24" spans="1:8" ht="36" customHeight="1" thickBot="1" x14ac:dyDescent="0.35">
      <c r="A24" s="185" t="s">
        <v>255</v>
      </c>
      <c r="B24" s="186"/>
      <c r="C24" s="186"/>
      <c r="D24" s="186"/>
      <c r="E24" s="186"/>
      <c r="F24" s="186"/>
      <c r="G24" s="186"/>
      <c r="H24" s="187"/>
    </row>
    <row r="25" spans="1:8" ht="20.25" customHeight="1" x14ac:dyDescent="0.3">
      <c r="A25" s="188"/>
      <c r="B25" s="189"/>
      <c r="C25" s="189"/>
      <c r="D25" s="189"/>
      <c r="E25" s="189"/>
      <c r="F25" s="189"/>
      <c r="G25" s="189"/>
      <c r="H25" s="190"/>
    </row>
    <row r="26" spans="1:8" ht="20.25" customHeight="1" x14ac:dyDescent="0.3">
      <c r="A26" s="191"/>
      <c r="B26" s="192"/>
      <c r="C26" s="192"/>
      <c r="D26" s="192"/>
      <c r="E26" s="192"/>
      <c r="F26" s="192"/>
      <c r="G26" s="192"/>
      <c r="H26" s="193"/>
    </row>
    <row r="27" spans="1:8" ht="20.25" customHeight="1" x14ac:dyDescent="0.3">
      <c r="A27" s="191"/>
      <c r="B27" s="192"/>
      <c r="C27" s="192"/>
      <c r="D27" s="192"/>
      <c r="E27" s="192"/>
      <c r="F27" s="192"/>
      <c r="G27" s="192"/>
      <c r="H27" s="193"/>
    </row>
    <row r="28" spans="1:8" ht="20.25" customHeight="1" x14ac:dyDescent="0.3">
      <c r="A28" s="191"/>
      <c r="B28" s="192"/>
      <c r="C28" s="192"/>
      <c r="D28" s="192"/>
      <c r="E28" s="192"/>
      <c r="F28" s="192"/>
      <c r="G28" s="192"/>
      <c r="H28" s="193"/>
    </row>
    <row r="29" spans="1:8" ht="20.25" customHeight="1" thickBot="1" x14ac:dyDescent="0.35">
      <c r="A29" s="176"/>
      <c r="B29" s="177"/>
      <c r="C29" s="177"/>
      <c r="D29" s="177"/>
      <c r="E29" s="177"/>
      <c r="F29" s="177"/>
      <c r="G29" s="177"/>
      <c r="H29" s="178"/>
    </row>
    <row r="30" spans="1:8" ht="18.600000000000001" thickBot="1" x14ac:dyDescent="0.35">
      <c r="A30" s="143" t="s">
        <v>164</v>
      </c>
      <c r="B30" s="144"/>
      <c r="C30" s="144"/>
      <c r="D30" s="144"/>
      <c r="E30" s="144"/>
      <c r="F30" s="144"/>
      <c r="G30" s="144"/>
      <c r="H30" s="145"/>
    </row>
    <row r="31" spans="1:8" ht="16.2" thickBot="1" x14ac:dyDescent="0.35">
      <c r="A31" s="167" t="s">
        <v>155</v>
      </c>
      <c r="B31" s="168"/>
      <c r="C31" s="168"/>
      <c r="D31" s="168"/>
      <c r="E31" s="168"/>
      <c r="F31" s="168"/>
      <c r="G31" s="168"/>
      <c r="H31" s="169"/>
    </row>
    <row r="32" spans="1:8" ht="21" customHeight="1" x14ac:dyDescent="0.3">
      <c r="A32" s="170"/>
      <c r="B32" s="171"/>
      <c r="C32" s="171"/>
      <c r="D32" s="171"/>
      <c r="E32" s="171"/>
      <c r="F32" s="171"/>
      <c r="G32" s="171"/>
      <c r="H32" s="172"/>
    </row>
    <row r="33" spans="1:8" ht="21" customHeight="1" x14ac:dyDescent="0.3">
      <c r="A33" s="173"/>
      <c r="B33" s="174"/>
      <c r="C33" s="174"/>
      <c r="D33" s="174"/>
      <c r="E33" s="174"/>
      <c r="F33" s="174"/>
      <c r="G33" s="174"/>
      <c r="H33" s="175"/>
    </row>
    <row r="34" spans="1:8" ht="21" customHeight="1" x14ac:dyDescent="0.3">
      <c r="A34" s="173"/>
      <c r="B34" s="174"/>
      <c r="C34" s="174"/>
      <c r="D34" s="174"/>
      <c r="E34" s="174"/>
      <c r="F34" s="174"/>
      <c r="G34" s="174"/>
      <c r="H34" s="175"/>
    </row>
    <row r="35" spans="1:8" ht="21" customHeight="1" thickBot="1" x14ac:dyDescent="0.35">
      <c r="A35" s="164"/>
      <c r="B35" s="165"/>
      <c r="C35" s="165"/>
      <c r="D35" s="165"/>
      <c r="E35" s="165"/>
      <c r="F35" s="165"/>
      <c r="G35" s="165"/>
      <c r="H35" s="166"/>
    </row>
  </sheetData>
  <mergeCells count="32">
    <mergeCell ref="A29:H29"/>
    <mergeCell ref="A20:E20"/>
    <mergeCell ref="A21:E21"/>
    <mergeCell ref="A23:H23"/>
    <mergeCell ref="A24:H24"/>
    <mergeCell ref="A25:H25"/>
    <mergeCell ref="A26:H26"/>
    <mergeCell ref="A27:H27"/>
    <mergeCell ref="A28:H28"/>
    <mergeCell ref="F22:G22"/>
    <mergeCell ref="A35:H35"/>
    <mergeCell ref="A30:H30"/>
    <mergeCell ref="A31:H31"/>
    <mergeCell ref="A32:H32"/>
    <mergeCell ref="A33:H33"/>
    <mergeCell ref="A34:H34"/>
    <mergeCell ref="A18:H18"/>
    <mergeCell ref="A19:H19"/>
    <mergeCell ref="C10:H10"/>
    <mergeCell ref="A22:E22"/>
    <mergeCell ref="A1:H1"/>
    <mergeCell ref="A3:H3"/>
    <mergeCell ref="A4:H4"/>
    <mergeCell ref="B6:H6"/>
    <mergeCell ref="C9:H9"/>
    <mergeCell ref="C11:H11"/>
    <mergeCell ref="C12:H12"/>
    <mergeCell ref="C13:H13"/>
    <mergeCell ref="A14:H14"/>
    <mergeCell ref="A15:H15"/>
    <mergeCell ref="A16:H16"/>
    <mergeCell ref="A2:H2"/>
  </mergeCells>
  <printOptions horizontalCentered="1"/>
  <pageMargins left="0.25" right="0.25" top="0.75" bottom="0.75" header="0.3" footer="0.3"/>
  <pageSetup paperSize="9" scale="86" orientation="portrait" r:id="rId1"/>
  <headerFooter>
    <oddFooter>&amp;LForm 1 - Club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D17"/>
  <sheetViews>
    <sheetView showGridLines="0" zoomScale="85" zoomScaleNormal="85" workbookViewId="0">
      <selection sqref="A1:C1"/>
    </sheetView>
  </sheetViews>
  <sheetFormatPr defaultRowHeight="14.4" x14ac:dyDescent="0.3"/>
  <cols>
    <col min="1" max="1" width="23.5546875" customWidth="1"/>
    <col min="2" max="2" width="67.33203125" customWidth="1"/>
    <col min="3" max="3" width="15.33203125" style="2" customWidth="1"/>
    <col min="4" max="4" width="17.44140625" hidden="1" customWidth="1"/>
  </cols>
  <sheetData>
    <row r="1" spans="1:4" ht="21" x14ac:dyDescent="0.4">
      <c r="A1" s="135" t="str">
        <f>+Instructions!A1</f>
        <v>2026 AIF 90th National Carnival - Tomaree Aquatic Centre</v>
      </c>
      <c r="B1" s="135"/>
      <c r="C1" s="135"/>
    </row>
    <row r="2" spans="1:4" ht="21" x14ac:dyDescent="0.4">
      <c r="A2" s="135" t="str">
        <f>+Instructions!A2</f>
        <v>3 Aquatic Close, SALAMANDER BAY - 2317</v>
      </c>
      <c r="B2" s="135"/>
      <c r="C2" s="135"/>
    </row>
    <row r="3" spans="1:4" ht="21.6" thickBot="1" x14ac:dyDescent="0.45">
      <c r="A3" s="135" t="s">
        <v>65</v>
      </c>
      <c r="B3" s="135" t="s">
        <v>65</v>
      </c>
      <c r="C3" s="135"/>
    </row>
    <row r="4" spans="1:4" ht="33" customHeight="1" thickBot="1" x14ac:dyDescent="0.35">
      <c r="A4" s="11" t="s">
        <v>43</v>
      </c>
      <c r="B4" s="88">
        <f>+'Club Details'!B6</f>
        <v>0</v>
      </c>
    </row>
    <row r="5" spans="1:4" ht="24" customHeight="1" thickBot="1" x14ac:dyDescent="0.4">
      <c r="A5" s="160" t="str">
        <f>+'Club Details'!A14</f>
        <v>ALL ENTRY FORMS AND CLUB DETAILS TO BE RETURNED BY 16TH FEBRUARY 2026</v>
      </c>
      <c r="B5" s="160"/>
      <c r="C5" s="160"/>
    </row>
    <row r="6" spans="1:4" ht="24" customHeight="1" thickBot="1" x14ac:dyDescent="0.4">
      <c r="A6" s="199" t="s">
        <v>261</v>
      </c>
      <c r="B6" s="200"/>
      <c r="C6" s="201"/>
    </row>
    <row r="7" spans="1:4" s="2" customFormat="1" ht="25.5" customHeight="1" x14ac:dyDescent="0.3">
      <c r="A7" s="35" t="s">
        <v>39</v>
      </c>
      <c r="B7" s="36" t="s">
        <v>46</v>
      </c>
      <c r="C7" s="37" t="s">
        <v>47</v>
      </c>
    </row>
    <row r="8" spans="1:4" s="2" customFormat="1" ht="66" customHeight="1" x14ac:dyDescent="0.3">
      <c r="A8" s="24" t="s">
        <v>156</v>
      </c>
      <c r="B8" s="25" t="s">
        <v>169</v>
      </c>
      <c r="C8" s="61"/>
      <c r="D8">
        <f>+$B$4</f>
        <v>0</v>
      </c>
    </row>
    <row r="9" spans="1:4" ht="65.25" customHeight="1" x14ac:dyDescent="0.3">
      <c r="A9" s="24" t="s">
        <v>157</v>
      </c>
      <c r="B9" s="25" t="s">
        <v>95</v>
      </c>
      <c r="C9" s="61"/>
      <c r="D9">
        <f>+$B$4</f>
        <v>0</v>
      </c>
    </row>
    <row r="10" spans="1:4" ht="114" customHeight="1" x14ac:dyDescent="0.3">
      <c r="A10" s="24" t="s">
        <v>158</v>
      </c>
      <c r="B10" s="25" t="s">
        <v>262</v>
      </c>
      <c r="C10" s="61"/>
      <c r="D10">
        <f t="shared" ref="D10:D13" si="0">+$B$4</f>
        <v>0</v>
      </c>
    </row>
    <row r="11" spans="1:4" ht="65.25" customHeight="1" x14ac:dyDescent="0.3">
      <c r="A11" s="24" t="s">
        <v>159</v>
      </c>
      <c r="B11" s="25" t="s">
        <v>162</v>
      </c>
      <c r="C11" s="61"/>
      <c r="D11">
        <f t="shared" si="0"/>
        <v>0</v>
      </c>
    </row>
    <row r="12" spans="1:4" ht="65.25" customHeight="1" x14ac:dyDescent="0.3">
      <c r="A12" s="24" t="s">
        <v>160</v>
      </c>
      <c r="B12" s="25" t="s">
        <v>62</v>
      </c>
      <c r="C12" s="61"/>
      <c r="D12">
        <f t="shared" si="0"/>
        <v>0</v>
      </c>
    </row>
    <row r="13" spans="1:4" ht="96.75" customHeight="1" thickBot="1" x14ac:dyDescent="0.35">
      <c r="A13" s="26" t="s">
        <v>161</v>
      </c>
      <c r="B13" s="27" t="s">
        <v>168</v>
      </c>
      <c r="C13" s="62"/>
      <c r="D13">
        <f t="shared" si="0"/>
        <v>0</v>
      </c>
    </row>
    <row r="14" spans="1:4" ht="15" thickBot="1" x14ac:dyDescent="0.35"/>
    <row r="15" spans="1:4" ht="50.25" customHeight="1" thickBot="1" x14ac:dyDescent="0.35">
      <c r="A15" s="196" t="s">
        <v>94</v>
      </c>
      <c r="B15" s="197"/>
      <c r="C15" s="198"/>
    </row>
    <row r="17" spans="1:1" x14ac:dyDescent="0.3">
      <c r="A17" s="22"/>
    </row>
  </sheetData>
  <mergeCells count="6">
    <mergeCell ref="A15:C15"/>
    <mergeCell ref="A1:C1"/>
    <mergeCell ref="A3:C3"/>
    <mergeCell ref="A5:C5"/>
    <mergeCell ref="A6:C6"/>
    <mergeCell ref="A2:C2"/>
  </mergeCells>
  <pageMargins left="0.31496062992125984" right="0.31496062992125984" top="0.74803149606299213" bottom="0.55118110236220474" header="0.31496062992125984" footer="0.31496062992125984"/>
  <pageSetup paperSize="9" scale="93" orientation="portrait" r:id="rId1"/>
  <headerFooter>
    <oddFooter>&amp;LForm 2 - Relay Entries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W50"/>
  <sheetViews>
    <sheetView showGridLines="0" zoomScale="85" zoomScaleNormal="85" workbookViewId="0">
      <pane ySplit="7" topLeftCell="A8" activePane="bottomLeft" state="frozen"/>
      <selection activeCell="K27" sqref="K27"/>
      <selection pane="bottomLeft" activeCell="A8" sqref="A8"/>
    </sheetView>
  </sheetViews>
  <sheetFormatPr defaultRowHeight="14.4" x14ac:dyDescent="0.3"/>
  <cols>
    <col min="1" max="1" width="9.6640625" customWidth="1"/>
    <col min="2" max="2" width="35.88671875" customWidth="1"/>
    <col min="3" max="3" width="48.44140625" bestFit="1" customWidth="1"/>
    <col min="4" max="4" width="11.5546875" hidden="1" customWidth="1"/>
    <col min="5" max="5" width="10.6640625" style="16" customWidth="1"/>
    <col min="6" max="6" width="12.88671875" customWidth="1"/>
    <col min="7" max="7" width="12.109375" style="2" customWidth="1"/>
    <col min="8" max="9" width="10.6640625" style="2" customWidth="1"/>
    <col min="10" max="10" width="33.6640625" style="2" bestFit="1" customWidth="1"/>
    <col min="11" max="11" width="24.88671875" customWidth="1"/>
    <col min="12" max="12" width="11.5546875" hidden="1" customWidth="1"/>
    <col min="13" max="13" width="10.6640625" style="16" customWidth="1"/>
    <col min="14" max="14" width="12.33203125" customWidth="1"/>
    <col min="15" max="15" width="10.6640625" style="2" customWidth="1"/>
    <col min="16" max="16" width="11.6640625" style="2" bestFit="1" customWidth="1"/>
    <col min="17" max="17" width="10.6640625" hidden="1" customWidth="1"/>
    <col min="18" max="18" width="1.88671875" hidden="1" customWidth="1"/>
    <col min="19" max="19" width="0" hidden="1" customWidth="1"/>
    <col min="20" max="21" width="3" hidden="1" customWidth="1"/>
    <col min="22" max="22" width="12.109375" customWidth="1"/>
    <col min="23" max="23" width="12.6640625" customWidth="1"/>
  </cols>
  <sheetData>
    <row r="1" spans="1:23" ht="21" x14ac:dyDescent="0.4">
      <c r="A1" s="135" t="str">
        <f>+Instructions!A1</f>
        <v>2026 AIF 90th National Carnival - Tomaree Aquatic Centre</v>
      </c>
      <c r="B1" s="135"/>
      <c r="C1" s="135"/>
      <c r="D1" s="135"/>
      <c r="E1" s="135"/>
      <c r="F1" s="135"/>
      <c r="G1" s="135"/>
      <c r="H1" s="135"/>
      <c r="I1" s="135"/>
      <c r="J1" s="135"/>
      <c r="K1" s="135"/>
      <c r="L1" s="135"/>
      <c r="M1" s="135"/>
      <c r="N1" s="135"/>
      <c r="O1" s="135"/>
      <c r="P1" s="135"/>
      <c r="Q1" s="14">
        <v>46095</v>
      </c>
      <c r="R1" t="s">
        <v>50</v>
      </c>
    </row>
    <row r="2" spans="1:23" ht="21.6" thickBot="1" x14ac:dyDescent="0.45">
      <c r="A2" s="135" t="s">
        <v>66</v>
      </c>
      <c r="B2" s="135"/>
      <c r="C2" s="135"/>
      <c r="D2" s="135"/>
      <c r="E2" s="135"/>
      <c r="F2" s="135"/>
      <c r="G2" s="135"/>
      <c r="H2" s="135"/>
      <c r="I2" s="135"/>
      <c r="J2" s="135"/>
      <c r="K2" s="135"/>
      <c r="L2" s="135"/>
      <c r="M2" s="135"/>
      <c r="N2" s="135"/>
      <c r="O2" s="135"/>
      <c r="P2" s="135"/>
    </row>
    <row r="3" spans="1:23" ht="21" customHeight="1" thickBot="1" x14ac:dyDescent="0.4">
      <c r="B3" s="12" t="s">
        <v>43</v>
      </c>
      <c r="C3" s="102">
        <f>+'Club Details'!B6</f>
        <v>0</v>
      </c>
      <c r="D3" s="29"/>
      <c r="E3" s="29"/>
      <c r="F3" s="29"/>
      <c r="H3" s="138"/>
      <c r="I3" s="138"/>
      <c r="J3" s="138"/>
      <c r="K3" s="29"/>
    </row>
    <row r="4" spans="1:23" ht="21" customHeight="1" x14ac:dyDescent="0.35">
      <c r="A4" s="138" t="str">
        <f>+'Club Details'!A14</f>
        <v>ALL ENTRY FORMS AND CLUB DETAILS TO BE RETURNED BY 16TH FEBRUARY 2026</v>
      </c>
      <c r="B4" s="138"/>
      <c r="C4" s="138"/>
      <c r="D4" s="138"/>
      <c r="E4" s="138"/>
      <c r="F4" s="138"/>
      <c r="G4" s="138"/>
      <c r="H4" s="138"/>
      <c r="I4" s="138"/>
      <c r="J4" s="138"/>
      <c r="K4" s="138"/>
      <c r="L4" s="138"/>
      <c r="M4" s="138"/>
      <c r="N4" s="138"/>
      <c r="O4" s="138"/>
      <c r="P4" s="138"/>
    </row>
    <row r="5" spans="1:23" ht="24" customHeight="1" thickBot="1" x14ac:dyDescent="0.35">
      <c r="C5" s="13" t="s">
        <v>67</v>
      </c>
      <c r="G5" s="13" t="s">
        <v>68</v>
      </c>
      <c r="K5" s="202" t="s">
        <v>240</v>
      </c>
      <c r="L5" s="202"/>
      <c r="M5" s="202"/>
      <c r="N5" s="202"/>
      <c r="O5" s="202"/>
    </row>
    <row r="6" spans="1:23" s="4" customFormat="1" ht="28.8" x14ac:dyDescent="0.3">
      <c r="A6" s="38" t="s">
        <v>42</v>
      </c>
      <c r="B6" s="39" t="s">
        <v>39</v>
      </c>
      <c r="C6" s="39" t="s">
        <v>40</v>
      </c>
      <c r="D6" s="39" t="s">
        <v>61</v>
      </c>
      <c r="E6" s="40" t="s">
        <v>69</v>
      </c>
      <c r="F6" s="41" t="s">
        <v>70</v>
      </c>
      <c r="G6" s="41" t="s">
        <v>63</v>
      </c>
      <c r="H6" s="41" t="s">
        <v>41</v>
      </c>
      <c r="I6" s="38" t="s">
        <v>42</v>
      </c>
      <c r="J6" s="39" t="s">
        <v>39</v>
      </c>
      <c r="K6" s="39" t="s">
        <v>75</v>
      </c>
      <c r="L6" s="39" t="s">
        <v>61</v>
      </c>
      <c r="M6" s="40" t="s">
        <v>69</v>
      </c>
      <c r="N6" s="41" t="s">
        <v>70</v>
      </c>
      <c r="O6" s="41" t="s">
        <v>63</v>
      </c>
      <c r="P6" s="42" t="s">
        <v>41</v>
      </c>
      <c r="V6" s="90" t="s">
        <v>238</v>
      </c>
      <c r="W6" s="90" t="s">
        <v>239</v>
      </c>
    </row>
    <row r="7" spans="1:23" s="4" customFormat="1" ht="22.5" customHeight="1" x14ac:dyDescent="0.3">
      <c r="A7" s="28" t="s">
        <v>48</v>
      </c>
      <c r="B7" s="21" t="s">
        <v>195</v>
      </c>
      <c r="C7" s="21" t="s">
        <v>49</v>
      </c>
      <c r="D7" s="21">
        <f>IF(C7="","",($C$3))</f>
        <v>0</v>
      </c>
      <c r="E7" s="64">
        <v>61.9</v>
      </c>
      <c r="F7" s="65">
        <v>29378</v>
      </c>
      <c r="G7" s="66">
        <f>IF(F7="","",(DATEDIF(F7,$Q$1,$R$1)))</f>
        <v>45</v>
      </c>
      <c r="H7" s="67" t="s">
        <v>53</v>
      </c>
      <c r="I7" s="20" t="s">
        <v>48</v>
      </c>
      <c r="J7" s="21" t="s">
        <v>195</v>
      </c>
      <c r="K7" s="21" t="s">
        <v>54</v>
      </c>
      <c r="L7" s="21">
        <f t="shared" ref="L7:L48" si="0">IF(K7="","",($C$3))</f>
        <v>0</v>
      </c>
      <c r="M7" s="64">
        <v>45</v>
      </c>
      <c r="N7" s="65">
        <v>28904</v>
      </c>
      <c r="O7" s="66">
        <f t="shared" ref="O7:O47" si="1">IF(N7="","",(DATEDIF(N7,$Q$1,$R$1)))</f>
        <v>47</v>
      </c>
      <c r="P7" s="68" t="s">
        <v>55</v>
      </c>
    </row>
    <row r="8" spans="1:23" ht="22.5" customHeight="1" x14ac:dyDescent="0.3">
      <c r="A8" s="9" t="s">
        <v>64</v>
      </c>
      <c r="B8" s="10" t="s">
        <v>207</v>
      </c>
      <c r="C8" s="91"/>
      <c r="D8" s="21" t="str">
        <f t="shared" ref="D8:D48" si="2">IF(C8="","",($C$3))</f>
        <v/>
      </c>
      <c r="E8" s="92"/>
      <c r="F8" s="93"/>
      <c r="G8" s="58" t="str">
        <f t="shared" ref="G8:G47" si="3">IF(F8="","",(DATEDIF(F8,$Q$1,$R$1)))</f>
        <v/>
      </c>
      <c r="H8" s="95"/>
      <c r="I8" s="9" t="s">
        <v>64</v>
      </c>
      <c r="J8" s="10" t="s">
        <v>207</v>
      </c>
      <c r="K8" s="91"/>
      <c r="L8" s="21" t="str">
        <f t="shared" si="0"/>
        <v/>
      </c>
      <c r="M8" s="92"/>
      <c r="N8" s="93"/>
      <c r="O8" s="58" t="str">
        <f t="shared" si="1"/>
        <v/>
      </c>
      <c r="P8" s="103"/>
    </row>
    <row r="9" spans="1:23" ht="22.5" customHeight="1" x14ac:dyDescent="0.3">
      <c r="A9" s="6" t="s">
        <v>1</v>
      </c>
      <c r="B9" s="1" t="s">
        <v>208</v>
      </c>
      <c r="C9" s="96"/>
      <c r="D9" s="21" t="str">
        <f t="shared" si="2"/>
        <v/>
      </c>
      <c r="E9" s="97"/>
      <c r="F9" s="93"/>
      <c r="G9" s="58" t="str">
        <f t="shared" si="3"/>
        <v/>
      </c>
      <c r="H9" s="94"/>
      <c r="I9" s="6" t="s">
        <v>1</v>
      </c>
      <c r="J9" s="1" t="s">
        <v>208</v>
      </c>
      <c r="K9" s="96"/>
      <c r="L9" s="21" t="str">
        <f t="shared" si="0"/>
        <v/>
      </c>
      <c r="M9" s="97"/>
      <c r="N9" s="93"/>
      <c r="O9" s="58" t="str">
        <f t="shared" si="1"/>
        <v/>
      </c>
      <c r="P9" s="104"/>
    </row>
    <row r="10" spans="1:23" ht="22.5" customHeight="1" x14ac:dyDescent="0.3">
      <c r="A10" s="6" t="s">
        <v>2</v>
      </c>
      <c r="B10" s="1" t="s">
        <v>209</v>
      </c>
      <c r="C10" s="96"/>
      <c r="D10" s="21" t="str">
        <f t="shared" si="2"/>
        <v/>
      </c>
      <c r="E10" s="97"/>
      <c r="F10" s="93"/>
      <c r="G10" s="58" t="str">
        <f t="shared" si="3"/>
        <v/>
      </c>
      <c r="H10" s="94"/>
      <c r="I10" s="6" t="s">
        <v>2</v>
      </c>
      <c r="J10" s="1" t="s">
        <v>209</v>
      </c>
      <c r="K10" s="96"/>
      <c r="L10" s="21" t="str">
        <f t="shared" si="0"/>
        <v/>
      </c>
      <c r="M10" s="97"/>
      <c r="N10" s="93"/>
      <c r="O10" s="58" t="str">
        <f t="shared" si="1"/>
        <v/>
      </c>
      <c r="P10" s="104"/>
      <c r="T10">
        <v>60</v>
      </c>
      <c r="V10" t="str">
        <f>+IF(G10="","",(IF(G10&lt;T10,"Check DOB","")))</f>
        <v/>
      </c>
      <c r="W10" t="str">
        <f>+IF(O10="","",(IF(O10&lt;T10,"Check DOB","")))</f>
        <v/>
      </c>
    </row>
    <row r="11" spans="1:23" ht="22.5" customHeight="1" x14ac:dyDescent="0.3">
      <c r="A11" s="6" t="s">
        <v>3</v>
      </c>
      <c r="B11" s="1" t="s">
        <v>170</v>
      </c>
      <c r="C11" s="96"/>
      <c r="D11" s="21" t="str">
        <f t="shared" si="2"/>
        <v/>
      </c>
      <c r="E11" s="97"/>
      <c r="F11" s="93"/>
      <c r="G11" s="58" t="str">
        <f t="shared" si="3"/>
        <v/>
      </c>
      <c r="H11" s="94"/>
      <c r="I11" s="6" t="s">
        <v>3</v>
      </c>
      <c r="J11" s="1" t="s">
        <v>170</v>
      </c>
      <c r="K11" s="96"/>
      <c r="L11" s="21" t="str">
        <f t="shared" si="0"/>
        <v/>
      </c>
      <c r="M11" s="97"/>
      <c r="N11" s="93"/>
      <c r="O11" s="58" t="str">
        <f t="shared" si="1"/>
        <v/>
      </c>
      <c r="P11" s="104"/>
      <c r="T11">
        <v>60</v>
      </c>
      <c r="V11" t="str">
        <f t="shared" ref="V11:V13" si="4">+IF(G11="","",(IF(G11&lt;T11,"Check DOB","")))</f>
        <v/>
      </c>
      <c r="W11" t="str">
        <f t="shared" ref="W11:W13" si="5">+IF(O11="","",(IF(O11&lt;T11,"Check DOB","")))</f>
        <v/>
      </c>
    </row>
    <row r="12" spans="1:23" ht="22.5" customHeight="1" x14ac:dyDescent="0.3">
      <c r="A12" s="6" t="s">
        <v>4</v>
      </c>
      <c r="B12" s="1" t="s">
        <v>171</v>
      </c>
      <c r="C12" s="96"/>
      <c r="D12" s="21" t="str">
        <f t="shared" si="2"/>
        <v/>
      </c>
      <c r="E12" s="97"/>
      <c r="F12" s="93"/>
      <c r="G12" s="58" t="str">
        <f t="shared" si="3"/>
        <v/>
      </c>
      <c r="H12" s="94"/>
      <c r="I12" s="6" t="s">
        <v>4</v>
      </c>
      <c r="J12" s="1" t="s">
        <v>171</v>
      </c>
      <c r="K12" s="96"/>
      <c r="L12" s="21" t="str">
        <f t="shared" si="0"/>
        <v/>
      </c>
      <c r="M12" s="97"/>
      <c r="N12" s="93"/>
      <c r="O12" s="58" t="str">
        <f t="shared" si="1"/>
        <v/>
      </c>
      <c r="P12" s="104"/>
      <c r="T12">
        <v>60</v>
      </c>
      <c r="V12" t="str">
        <f t="shared" si="4"/>
        <v/>
      </c>
      <c r="W12" t="str">
        <f t="shared" si="5"/>
        <v/>
      </c>
    </row>
    <row r="13" spans="1:23" ht="22.5" customHeight="1" x14ac:dyDescent="0.3">
      <c r="A13" s="6" t="s">
        <v>5</v>
      </c>
      <c r="B13" s="1" t="s">
        <v>172</v>
      </c>
      <c r="C13" s="96"/>
      <c r="D13" s="21" t="str">
        <f t="shared" si="2"/>
        <v/>
      </c>
      <c r="E13" s="97"/>
      <c r="F13" s="93"/>
      <c r="G13" s="58" t="str">
        <f t="shared" si="3"/>
        <v/>
      </c>
      <c r="H13" s="94"/>
      <c r="I13" s="6" t="s">
        <v>5</v>
      </c>
      <c r="J13" s="1" t="s">
        <v>172</v>
      </c>
      <c r="K13" s="96"/>
      <c r="L13" s="21" t="str">
        <f t="shared" si="0"/>
        <v/>
      </c>
      <c r="M13" s="97"/>
      <c r="N13" s="93"/>
      <c r="O13" s="58" t="str">
        <f t="shared" si="1"/>
        <v/>
      </c>
      <c r="P13" s="104"/>
      <c r="T13">
        <v>60</v>
      </c>
      <c r="V13" t="str">
        <f t="shared" si="4"/>
        <v/>
      </c>
      <c r="W13" t="str">
        <f t="shared" si="5"/>
        <v/>
      </c>
    </row>
    <row r="14" spans="1:23" ht="22.5" customHeight="1" x14ac:dyDescent="0.3">
      <c r="A14" s="6" t="s">
        <v>6</v>
      </c>
      <c r="B14" s="1" t="s">
        <v>173</v>
      </c>
      <c r="C14" s="96"/>
      <c r="D14" s="21" t="str">
        <f t="shared" si="2"/>
        <v/>
      </c>
      <c r="E14" s="97"/>
      <c r="F14" s="93"/>
      <c r="G14" s="58" t="str">
        <f t="shared" si="3"/>
        <v/>
      </c>
      <c r="H14" s="94"/>
      <c r="I14" s="6" t="s">
        <v>6</v>
      </c>
      <c r="J14" s="1" t="s">
        <v>173</v>
      </c>
      <c r="K14" s="96"/>
      <c r="L14" s="21" t="str">
        <f t="shared" si="0"/>
        <v/>
      </c>
      <c r="M14" s="97"/>
      <c r="N14" s="93"/>
      <c r="O14" s="58" t="str">
        <f t="shared" si="1"/>
        <v/>
      </c>
      <c r="P14" s="104"/>
    </row>
    <row r="15" spans="1:23" ht="22.5" customHeight="1" x14ac:dyDescent="0.3">
      <c r="A15" s="6" t="s">
        <v>7</v>
      </c>
      <c r="B15" s="1" t="s">
        <v>174</v>
      </c>
      <c r="C15" s="96"/>
      <c r="D15" s="21" t="str">
        <f t="shared" si="2"/>
        <v/>
      </c>
      <c r="E15" s="97"/>
      <c r="F15" s="93"/>
      <c r="G15" s="58" t="str">
        <f t="shared" si="3"/>
        <v/>
      </c>
      <c r="H15" s="94"/>
      <c r="I15" s="6" t="s">
        <v>7</v>
      </c>
      <c r="J15" s="1" t="s">
        <v>174</v>
      </c>
      <c r="K15" s="96"/>
      <c r="L15" s="21" t="str">
        <f t="shared" si="0"/>
        <v/>
      </c>
      <c r="M15" s="97"/>
      <c r="N15" s="93"/>
      <c r="O15" s="58" t="str">
        <f t="shared" si="1"/>
        <v/>
      </c>
      <c r="P15" s="104"/>
    </row>
    <row r="16" spans="1:23" ht="22.5" customHeight="1" x14ac:dyDescent="0.3">
      <c r="A16" s="6" t="s">
        <v>8</v>
      </c>
      <c r="B16" s="1" t="s">
        <v>175</v>
      </c>
      <c r="C16" s="96"/>
      <c r="D16" s="21" t="str">
        <f t="shared" si="2"/>
        <v/>
      </c>
      <c r="E16" s="97"/>
      <c r="F16" s="93"/>
      <c r="G16" s="58" t="str">
        <f t="shared" si="3"/>
        <v/>
      </c>
      <c r="H16" s="94"/>
      <c r="I16" s="6" t="s">
        <v>8</v>
      </c>
      <c r="J16" s="1" t="s">
        <v>175</v>
      </c>
      <c r="K16" s="96"/>
      <c r="L16" s="21" t="str">
        <f t="shared" si="0"/>
        <v/>
      </c>
      <c r="M16" s="97"/>
      <c r="N16" s="93"/>
      <c r="O16" s="58" t="str">
        <f t="shared" si="1"/>
        <v/>
      </c>
      <c r="P16" s="104"/>
      <c r="T16">
        <v>60</v>
      </c>
      <c r="V16" t="str">
        <f t="shared" ref="V16:V17" si="6">+IF(G16="","",(IF(G16&lt;T16,"Check DOB","")))</f>
        <v/>
      </c>
      <c r="W16" t="str">
        <f t="shared" ref="W16:W17" si="7">+IF(O16="","",(IF(O16&lt;T16,"Check DOB","")))</f>
        <v/>
      </c>
    </row>
    <row r="17" spans="1:23" ht="22.5" customHeight="1" x14ac:dyDescent="0.3">
      <c r="A17" s="6" t="s">
        <v>9</v>
      </c>
      <c r="B17" s="1" t="s">
        <v>176</v>
      </c>
      <c r="C17" s="96"/>
      <c r="D17" s="21" t="str">
        <f t="shared" si="2"/>
        <v/>
      </c>
      <c r="E17" s="97"/>
      <c r="F17" s="93"/>
      <c r="G17" s="58" t="str">
        <f t="shared" si="3"/>
        <v/>
      </c>
      <c r="H17" s="94"/>
      <c r="I17" s="6" t="s">
        <v>9</v>
      </c>
      <c r="J17" s="1" t="s">
        <v>176</v>
      </c>
      <c r="K17" s="96"/>
      <c r="L17" s="21" t="str">
        <f t="shared" si="0"/>
        <v/>
      </c>
      <c r="M17" s="97"/>
      <c r="N17" s="93"/>
      <c r="O17" s="58" t="str">
        <f t="shared" si="1"/>
        <v/>
      </c>
      <c r="P17" s="104"/>
      <c r="T17">
        <v>60</v>
      </c>
      <c r="V17" t="str">
        <f t="shared" si="6"/>
        <v/>
      </c>
      <c r="W17" t="str">
        <f t="shared" si="7"/>
        <v/>
      </c>
    </row>
    <row r="18" spans="1:23" ht="22.5" customHeight="1" x14ac:dyDescent="0.3">
      <c r="A18" s="6" t="s">
        <v>10</v>
      </c>
      <c r="B18" s="1" t="s">
        <v>177</v>
      </c>
      <c r="C18" s="96"/>
      <c r="D18" s="21" t="str">
        <f t="shared" si="2"/>
        <v/>
      </c>
      <c r="E18" s="97"/>
      <c r="F18" s="93"/>
      <c r="G18" s="58" t="str">
        <f t="shared" si="3"/>
        <v/>
      </c>
      <c r="H18" s="94"/>
      <c r="I18" s="6" t="s">
        <v>10</v>
      </c>
      <c r="J18" s="1" t="s">
        <v>177</v>
      </c>
      <c r="K18" s="96"/>
      <c r="L18" s="21" t="str">
        <f t="shared" si="0"/>
        <v/>
      </c>
      <c r="M18" s="97"/>
      <c r="N18" s="93"/>
      <c r="O18" s="58" t="str">
        <f t="shared" si="1"/>
        <v/>
      </c>
      <c r="P18" s="104"/>
    </row>
    <row r="19" spans="1:23" ht="22.5" customHeight="1" x14ac:dyDescent="0.3">
      <c r="A19" s="6" t="s">
        <v>11</v>
      </c>
      <c r="B19" s="1" t="s">
        <v>178</v>
      </c>
      <c r="C19" s="96"/>
      <c r="D19" s="21" t="str">
        <f t="shared" si="2"/>
        <v/>
      </c>
      <c r="E19" s="97"/>
      <c r="F19" s="93"/>
      <c r="G19" s="58" t="str">
        <f t="shared" si="3"/>
        <v/>
      </c>
      <c r="H19" s="94"/>
      <c r="I19" s="6" t="s">
        <v>11</v>
      </c>
      <c r="J19" s="1" t="s">
        <v>178</v>
      </c>
      <c r="K19" s="96"/>
      <c r="L19" s="21" t="str">
        <f t="shared" si="0"/>
        <v/>
      </c>
      <c r="M19" s="97"/>
      <c r="N19" s="93"/>
      <c r="O19" s="58" t="str">
        <f t="shared" si="1"/>
        <v/>
      </c>
      <c r="P19" s="104"/>
    </row>
    <row r="20" spans="1:23" ht="22.5" customHeight="1" x14ac:dyDescent="0.3">
      <c r="A20" s="6" t="s">
        <v>12</v>
      </c>
      <c r="B20" s="1" t="s">
        <v>179</v>
      </c>
      <c r="C20" s="96"/>
      <c r="D20" s="21" t="str">
        <f t="shared" si="2"/>
        <v/>
      </c>
      <c r="E20" s="97"/>
      <c r="F20" s="93"/>
      <c r="G20" s="58" t="str">
        <f t="shared" si="3"/>
        <v/>
      </c>
      <c r="H20" s="94"/>
      <c r="I20" s="6" t="s">
        <v>12</v>
      </c>
      <c r="J20" s="1" t="s">
        <v>179</v>
      </c>
      <c r="K20" s="96"/>
      <c r="L20" s="21" t="str">
        <f t="shared" si="0"/>
        <v/>
      </c>
      <c r="M20" s="97"/>
      <c r="N20" s="93"/>
      <c r="O20" s="58" t="str">
        <f t="shared" si="1"/>
        <v/>
      </c>
      <c r="P20" s="104"/>
      <c r="T20">
        <v>80</v>
      </c>
      <c r="U20">
        <v>84</v>
      </c>
      <c r="V20" s="89" t="str">
        <f t="shared" ref="V20:V21" si="8">IF(G20="","",IF(AND(G20&gt;=T20,G20&lt;=U20),"","Check DOB"))</f>
        <v/>
      </c>
      <c r="W20" s="89" t="str">
        <f t="shared" ref="W20:W21" si="9">IF(O20="","",IF(AND(O20&gt;=T20,O20&lt;=U20),"","Check DOB"))</f>
        <v/>
      </c>
    </row>
    <row r="21" spans="1:23" ht="22.5" customHeight="1" x14ac:dyDescent="0.3">
      <c r="A21" s="6" t="s">
        <v>13</v>
      </c>
      <c r="B21" s="1" t="s">
        <v>180</v>
      </c>
      <c r="C21" s="96"/>
      <c r="D21" s="21" t="str">
        <f t="shared" si="2"/>
        <v/>
      </c>
      <c r="E21" s="97"/>
      <c r="F21" s="93"/>
      <c r="G21" s="58" t="str">
        <f t="shared" si="3"/>
        <v/>
      </c>
      <c r="H21" s="94"/>
      <c r="I21" s="6" t="s">
        <v>13</v>
      </c>
      <c r="J21" s="1" t="s">
        <v>180</v>
      </c>
      <c r="K21" s="96"/>
      <c r="L21" s="21" t="str">
        <f t="shared" si="0"/>
        <v/>
      </c>
      <c r="M21" s="97"/>
      <c r="N21" s="93"/>
      <c r="O21" s="58" t="str">
        <f t="shared" si="1"/>
        <v/>
      </c>
      <c r="P21" s="104"/>
      <c r="T21">
        <v>80</v>
      </c>
      <c r="U21">
        <v>84</v>
      </c>
      <c r="V21" s="89" t="str">
        <f t="shared" si="8"/>
        <v/>
      </c>
      <c r="W21" s="89" t="str">
        <f t="shared" si="9"/>
        <v/>
      </c>
    </row>
    <row r="22" spans="1:23" ht="22.5" customHeight="1" x14ac:dyDescent="0.3">
      <c r="A22" s="6" t="s">
        <v>14</v>
      </c>
      <c r="B22" s="1" t="s">
        <v>181</v>
      </c>
      <c r="C22" s="96"/>
      <c r="D22" s="21" t="str">
        <f t="shared" si="2"/>
        <v/>
      </c>
      <c r="E22" s="97"/>
      <c r="F22" s="93"/>
      <c r="G22" s="58" t="str">
        <f t="shared" si="3"/>
        <v/>
      </c>
      <c r="H22" s="94"/>
      <c r="I22" s="6" t="s">
        <v>14</v>
      </c>
      <c r="J22" s="1" t="s">
        <v>181</v>
      </c>
      <c r="K22" s="96"/>
      <c r="L22" s="21" t="str">
        <f t="shared" si="0"/>
        <v/>
      </c>
      <c r="M22" s="97"/>
      <c r="N22" s="93"/>
      <c r="O22" s="58" t="str">
        <f t="shared" si="1"/>
        <v/>
      </c>
      <c r="P22" s="104"/>
      <c r="T22">
        <v>85</v>
      </c>
      <c r="V22" t="str">
        <f t="shared" ref="V22:V23" si="10">+IF(G22="","",(IF(G22&lt;T22,"Check DOB","")))</f>
        <v/>
      </c>
      <c r="W22" t="str">
        <f t="shared" ref="W22:W23" si="11">+IF(O22="","",(IF(O22&lt;T22,"Check DOB","")))</f>
        <v/>
      </c>
    </row>
    <row r="23" spans="1:23" ht="22.5" customHeight="1" x14ac:dyDescent="0.3">
      <c r="A23" s="6" t="s">
        <v>15</v>
      </c>
      <c r="B23" s="1" t="s">
        <v>182</v>
      </c>
      <c r="C23" s="96"/>
      <c r="D23" s="21" t="str">
        <f t="shared" si="2"/>
        <v/>
      </c>
      <c r="E23" s="97"/>
      <c r="F23" s="93"/>
      <c r="G23" s="58" t="str">
        <f t="shared" si="3"/>
        <v/>
      </c>
      <c r="H23" s="94"/>
      <c r="I23" s="6" t="s">
        <v>15</v>
      </c>
      <c r="J23" s="1" t="s">
        <v>182</v>
      </c>
      <c r="K23" s="96"/>
      <c r="L23" s="21" t="str">
        <f t="shared" si="0"/>
        <v/>
      </c>
      <c r="M23" s="97"/>
      <c r="N23" s="93"/>
      <c r="O23" s="58" t="str">
        <f t="shared" si="1"/>
        <v/>
      </c>
      <c r="P23" s="104"/>
      <c r="T23">
        <v>85</v>
      </c>
      <c r="V23" t="str">
        <f t="shared" si="10"/>
        <v/>
      </c>
      <c r="W23" t="str">
        <f t="shared" si="11"/>
        <v/>
      </c>
    </row>
    <row r="24" spans="1:23" ht="22.5" customHeight="1" x14ac:dyDescent="0.3">
      <c r="A24" s="6" t="s">
        <v>16</v>
      </c>
      <c r="B24" s="1" t="s">
        <v>183</v>
      </c>
      <c r="C24" s="96"/>
      <c r="D24" s="21" t="str">
        <f t="shared" si="2"/>
        <v/>
      </c>
      <c r="E24" s="97"/>
      <c r="F24" s="93"/>
      <c r="G24" s="58" t="str">
        <f t="shared" si="3"/>
        <v/>
      </c>
      <c r="H24" s="94"/>
      <c r="I24" s="6" t="s">
        <v>16</v>
      </c>
      <c r="J24" s="1" t="s">
        <v>183</v>
      </c>
      <c r="K24" s="96"/>
      <c r="L24" s="21" t="str">
        <f t="shared" si="0"/>
        <v/>
      </c>
      <c r="M24" s="97"/>
      <c r="N24" s="93"/>
      <c r="O24" s="58" t="str">
        <f t="shared" si="1"/>
        <v/>
      </c>
      <c r="P24" s="104"/>
      <c r="T24">
        <v>75</v>
      </c>
      <c r="U24">
        <v>79</v>
      </c>
      <c r="V24" s="89" t="str">
        <f>IF(G24="","",IF(AND(G24&gt;=T24,G24&lt;=U24),"","Check DOB"))</f>
        <v/>
      </c>
      <c r="W24" s="89" t="str">
        <f>IF(O24="","",IF(AND(O24&gt;=T24,O24&lt;=U24),"","Check DOB"))</f>
        <v/>
      </c>
    </row>
    <row r="25" spans="1:23" ht="22.5" customHeight="1" x14ac:dyDescent="0.3">
      <c r="A25" s="6" t="s">
        <v>17</v>
      </c>
      <c r="B25" s="1" t="s">
        <v>184</v>
      </c>
      <c r="C25" s="96"/>
      <c r="D25" s="21" t="str">
        <f t="shared" si="2"/>
        <v/>
      </c>
      <c r="E25" s="97"/>
      <c r="F25" s="93"/>
      <c r="G25" s="58" t="str">
        <f t="shared" si="3"/>
        <v/>
      </c>
      <c r="H25" s="94"/>
      <c r="I25" s="6" t="s">
        <v>17</v>
      </c>
      <c r="J25" s="1" t="s">
        <v>184</v>
      </c>
      <c r="K25" s="96"/>
      <c r="L25" s="21" t="str">
        <f t="shared" si="0"/>
        <v/>
      </c>
      <c r="M25" s="97"/>
      <c r="N25" s="93"/>
      <c r="O25" s="58" t="str">
        <f t="shared" si="1"/>
        <v/>
      </c>
      <c r="P25" s="104"/>
      <c r="T25">
        <v>75</v>
      </c>
      <c r="U25">
        <v>79</v>
      </c>
      <c r="V25" s="89" t="str">
        <f t="shared" ref="V25:V47" si="12">IF(G25="","",IF(AND(G25&gt;=T25,G25&lt;=U25),"","Check DOB"))</f>
        <v/>
      </c>
      <c r="W25" s="89" t="str">
        <f t="shared" ref="W25:W47" si="13">IF(O25="","",IF(AND(O25&gt;=T25,O25&lt;=U25),"","Check DOB"))</f>
        <v/>
      </c>
    </row>
    <row r="26" spans="1:23" ht="22.5" customHeight="1" x14ac:dyDescent="0.3">
      <c r="A26" s="6" t="s">
        <v>144</v>
      </c>
      <c r="B26" s="1" t="s">
        <v>185</v>
      </c>
      <c r="C26" s="96"/>
      <c r="D26" s="21" t="str">
        <f t="shared" si="2"/>
        <v/>
      </c>
      <c r="E26" s="97"/>
      <c r="F26" s="93"/>
      <c r="G26" s="58" t="str">
        <f t="shared" si="3"/>
        <v/>
      </c>
      <c r="H26" s="94"/>
      <c r="I26" s="6" t="s">
        <v>144</v>
      </c>
      <c r="J26" s="1" t="s">
        <v>185</v>
      </c>
      <c r="K26" s="96"/>
      <c r="L26" s="21" t="str">
        <f t="shared" si="0"/>
        <v/>
      </c>
      <c r="M26" s="97"/>
      <c r="N26" s="93"/>
      <c r="O26" s="58" t="str">
        <f t="shared" si="1"/>
        <v/>
      </c>
      <c r="P26" s="104"/>
      <c r="T26">
        <v>70</v>
      </c>
      <c r="U26">
        <v>74</v>
      </c>
      <c r="V26" s="89" t="str">
        <f t="shared" si="12"/>
        <v/>
      </c>
      <c r="W26" s="89" t="str">
        <f t="shared" si="13"/>
        <v/>
      </c>
    </row>
    <row r="27" spans="1:23" ht="22.5" customHeight="1" x14ac:dyDescent="0.3">
      <c r="A27" s="6" t="s">
        <v>18</v>
      </c>
      <c r="B27" s="1" t="s">
        <v>186</v>
      </c>
      <c r="C27" s="96"/>
      <c r="D27" s="21" t="str">
        <f t="shared" si="2"/>
        <v/>
      </c>
      <c r="E27" s="97"/>
      <c r="F27" s="93"/>
      <c r="G27" s="58" t="str">
        <f t="shared" si="3"/>
        <v/>
      </c>
      <c r="H27" s="94"/>
      <c r="I27" s="6" t="s">
        <v>18</v>
      </c>
      <c r="J27" s="1" t="s">
        <v>186</v>
      </c>
      <c r="K27" s="96"/>
      <c r="L27" s="21" t="str">
        <f t="shared" si="0"/>
        <v/>
      </c>
      <c r="M27" s="97"/>
      <c r="N27" s="93"/>
      <c r="O27" s="58" t="str">
        <f>IF(N27="","",(DATEDIF(N27,$Q$1,$R$1)))</f>
        <v/>
      </c>
      <c r="P27" s="104"/>
      <c r="T27">
        <v>70</v>
      </c>
      <c r="U27">
        <v>74</v>
      </c>
      <c r="V27" s="89" t="str">
        <f t="shared" si="12"/>
        <v/>
      </c>
      <c r="W27" s="89" t="str">
        <f t="shared" si="13"/>
        <v/>
      </c>
    </row>
    <row r="28" spans="1:23" ht="22.5" customHeight="1" x14ac:dyDescent="0.3">
      <c r="A28" s="6" t="s">
        <v>19</v>
      </c>
      <c r="B28" s="1" t="s">
        <v>187</v>
      </c>
      <c r="C28" s="96"/>
      <c r="D28" s="21" t="str">
        <f t="shared" si="2"/>
        <v/>
      </c>
      <c r="E28" s="97"/>
      <c r="F28" s="93"/>
      <c r="G28" s="58" t="str">
        <f t="shared" si="3"/>
        <v/>
      </c>
      <c r="H28" s="94"/>
      <c r="I28" s="6" t="s">
        <v>19</v>
      </c>
      <c r="J28" s="1" t="s">
        <v>187</v>
      </c>
      <c r="K28" s="96"/>
      <c r="L28" s="21" t="str">
        <f t="shared" si="0"/>
        <v/>
      </c>
      <c r="M28" s="97"/>
      <c r="N28" s="93"/>
      <c r="O28" s="58" t="str">
        <f t="shared" si="1"/>
        <v/>
      </c>
      <c r="P28" s="104"/>
      <c r="T28">
        <v>65</v>
      </c>
      <c r="U28">
        <v>69</v>
      </c>
      <c r="V28" s="89" t="str">
        <f t="shared" si="12"/>
        <v/>
      </c>
      <c r="W28" s="89" t="str">
        <f t="shared" si="13"/>
        <v/>
      </c>
    </row>
    <row r="29" spans="1:23" ht="22.5" customHeight="1" x14ac:dyDescent="0.3">
      <c r="A29" s="6" t="s">
        <v>20</v>
      </c>
      <c r="B29" s="1" t="s">
        <v>188</v>
      </c>
      <c r="C29" s="96"/>
      <c r="D29" s="21" t="str">
        <f t="shared" si="2"/>
        <v/>
      </c>
      <c r="E29" s="97"/>
      <c r="F29" s="93"/>
      <c r="G29" s="58" t="str">
        <f t="shared" si="3"/>
        <v/>
      </c>
      <c r="H29" s="94"/>
      <c r="I29" s="6" t="s">
        <v>20</v>
      </c>
      <c r="J29" s="1" t="s">
        <v>188</v>
      </c>
      <c r="K29" s="96"/>
      <c r="L29" s="21" t="str">
        <f t="shared" si="0"/>
        <v/>
      </c>
      <c r="M29" s="97"/>
      <c r="N29" s="93"/>
      <c r="O29" s="58" t="str">
        <f t="shared" si="1"/>
        <v/>
      </c>
      <c r="P29" s="104"/>
      <c r="T29">
        <v>65</v>
      </c>
      <c r="U29">
        <v>69</v>
      </c>
      <c r="V29" s="89" t="str">
        <f t="shared" si="12"/>
        <v/>
      </c>
      <c r="W29" s="89" t="str">
        <f t="shared" si="13"/>
        <v/>
      </c>
    </row>
    <row r="30" spans="1:23" ht="22.5" customHeight="1" x14ac:dyDescent="0.3">
      <c r="A30" s="6" t="s">
        <v>21</v>
      </c>
      <c r="B30" s="1" t="s">
        <v>189</v>
      </c>
      <c r="C30" s="96"/>
      <c r="D30" s="21" t="str">
        <f t="shared" si="2"/>
        <v/>
      </c>
      <c r="E30" s="97"/>
      <c r="F30" s="93"/>
      <c r="G30" s="58" t="str">
        <f t="shared" si="3"/>
        <v/>
      </c>
      <c r="H30" s="94"/>
      <c r="I30" s="6" t="s">
        <v>21</v>
      </c>
      <c r="J30" s="1" t="s">
        <v>189</v>
      </c>
      <c r="K30" s="96"/>
      <c r="L30" s="21" t="str">
        <f t="shared" si="0"/>
        <v/>
      </c>
      <c r="M30" s="97"/>
      <c r="N30" s="93"/>
      <c r="O30" s="58" t="str">
        <f t="shared" si="1"/>
        <v/>
      </c>
      <c r="P30" s="104"/>
      <c r="T30">
        <v>60</v>
      </c>
      <c r="U30">
        <v>64</v>
      </c>
      <c r="V30" s="89" t="str">
        <f t="shared" si="12"/>
        <v/>
      </c>
      <c r="W30" s="89" t="str">
        <f t="shared" si="13"/>
        <v/>
      </c>
    </row>
    <row r="31" spans="1:23" ht="22.5" customHeight="1" x14ac:dyDescent="0.3">
      <c r="A31" s="6" t="s">
        <v>22</v>
      </c>
      <c r="B31" s="1" t="s">
        <v>190</v>
      </c>
      <c r="C31" s="96"/>
      <c r="D31" s="21" t="str">
        <f t="shared" si="2"/>
        <v/>
      </c>
      <c r="E31" s="97"/>
      <c r="F31" s="93"/>
      <c r="G31" s="58" t="str">
        <f t="shared" si="3"/>
        <v/>
      </c>
      <c r="H31" s="94"/>
      <c r="I31" s="6" t="s">
        <v>22</v>
      </c>
      <c r="J31" s="1" t="s">
        <v>190</v>
      </c>
      <c r="K31" s="96"/>
      <c r="L31" s="21" t="str">
        <f t="shared" si="0"/>
        <v/>
      </c>
      <c r="M31" s="97"/>
      <c r="N31" s="93"/>
      <c r="O31" s="58" t="str">
        <f t="shared" si="1"/>
        <v/>
      </c>
      <c r="P31" s="104"/>
      <c r="T31">
        <v>60</v>
      </c>
      <c r="U31">
        <v>64</v>
      </c>
      <c r="V31" s="89" t="str">
        <f t="shared" si="12"/>
        <v/>
      </c>
      <c r="W31" s="89" t="str">
        <f t="shared" si="13"/>
        <v/>
      </c>
    </row>
    <row r="32" spans="1:23" ht="22.5" customHeight="1" x14ac:dyDescent="0.3">
      <c r="A32" s="6" t="s">
        <v>23</v>
      </c>
      <c r="B32" s="1" t="s">
        <v>191</v>
      </c>
      <c r="C32" s="96"/>
      <c r="D32" s="21" t="str">
        <f t="shared" si="2"/>
        <v/>
      </c>
      <c r="E32" s="97"/>
      <c r="F32" s="93"/>
      <c r="G32" s="58" t="str">
        <f t="shared" si="3"/>
        <v/>
      </c>
      <c r="H32" s="94"/>
      <c r="I32" s="6" t="s">
        <v>23</v>
      </c>
      <c r="J32" s="1" t="s">
        <v>191</v>
      </c>
      <c r="K32" s="96"/>
      <c r="L32" s="21" t="str">
        <f t="shared" si="0"/>
        <v/>
      </c>
      <c r="M32" s="97"/>
      <c r="N32" s="93"/>
      <c r="O32" s="58" t="str">
        <f t="shared" si="1"/>
        <v/>
      </c>
      <c r="P32" s="104"/>
      <c r="T32">
        <v>55</v>
      </c>
      <c r="U32">
        <v>59</v>
      </c>
      <c r="V32" s="89" t="str">
        <f t="shared" si="12"/>
        <v/>
      </c>
      <c r="W32" s="89" t="str">
        <f t="shared" si="13"/>
        <v/>
      </c>
    </row>
    <row r="33" spans="1:23" ht="22.5" customHeight="1" x14ac:dyDescent="0.3">
      <c r="A33" s="6" t="s">
        <v>24</v>
      </c>
      <c r="B33" s="1" t="s">
        <v>192</v>
      </c>
      <c r="C33" s="96"/>
      <c r="D33" s="21" t="str">
        <f t="shared" si="2"/>
        <v/>
      </c>
      <c r="E33" s="97"/>
      <c r="F33" s="93"/>
      <c r="G33" s="58" t="str">
        <f t="shared" si="3"/>
        <v/>
      </c>
      <c r="H33" s="94"/>
      <c r="I33" s="6" t="s">
        <v>24</v>
      </c>
      <c r="J33" s="1" t="s">
        <v>192</v>
      </c>
      <c r="K33" s="96"/>
      <c r="L33" s="21" t="str">
        <f t="shared" si="0"/>
        <v/>
      </c>
      <c r="M33" s="97"/>
      <c r="N33" s="93"/>
      <c r="O33" s="58" t="str">
        <f t="shared" si="1"/>
        <v/>
      </c>
      <c r="P33" s="104"/>
      <c r="T33">
        <v>55</v>
      </c>
      <c r="U33">
        <v>59</v>
      </c>
      <c r="V33" s="89" t="str">
        <f t="shared" si="12"/>
        <v/>
      </c>
      <c r="W33" s="89" t="str">
        <f t="shared" si="13"/>
        <v/>
      </c>
    </row>
    <row r="34" spans="1:23" ht="22.5" customHeight="1" x14ac:dyDescent="0.3">
      <c r="A34" s="6" t="s">
        <v>25</v>
      </c>
      <c r="B34" s="1" t="s">
        <v>193</v>
      </c>
      <c r="C34" s="96"/>
      <c r="D34" s="21" t="str">
        <f t="shared" si="2"/>
        <v/>
      </c>
      <c r="E34" s="97"/>
      <c r="F34" s="93"/>
      <c r="G34" s="58" t="str">
        <f t="shared" si="3"/>
        <v/>
      </c>
      <c r="H34" s="94"/>
      <c r="I34" s="6" t="s">
        <v>25</v>
      </c>
      <c r="J34" s="1" t="s">
        <v>193</v>
      </c>
      <c r="K34" s="96"/>
      <c r="L34" s="21" t="str">
        <f t="shared" si="0"/>
        <v/>
      </c>
      <c r="M34" s="97"/>
      <c r="N34" s="93"/>
      <c r="O34" s="58" t="str">
        <f t="shared" si="1"/>
        <v/>
      </c>
      <c r="P34" s="104"/>
      <c r="T34">
        <v>50</v>
      </c>
      <c r="U34">
        <v>54</v>
      </c>
      <c r="V34" s="89" t="str">
        <f t="shared" si="12"/>
        <v/>
      </c>
      <c r="W34" s="89" t="str">
        <f t="shared" si="13"/>
        <v/>
      </c>
    </row>
    <row r="35" spans="1:23" ht="22.5" customHeight="1" x14ac:dyDescent="0.3">
      <c r="A35" s="6" t="s">
        <v>26</v>
      </c>
      <c r="B35" s="1" t="s">
        <v>194</v>
      </c>
      <c r="C35" s="96"/>
      <c r="D35" s="21" t="str">
        <f t="shared" si="2"/>
        <v/>
      </c>
      <c r="E35" s="97"/>
      <c r="F35" s="93"/>
      <c r="G35" s="58" t="str">
        <f t="shared" si="3"/>
        <v/>
      </c>
      <c r="H35" s="94"/>
      <c r="I35" s="6" t="s">
        <v>26</v>
      </c>
      <c r="J35" s="1" t="s">
        <v>194</v>
      </c>
      <c r="K35" s="96"/>
      <c r="L35" s="21" t="str">
        <f t="shared" si="0"/>
        <v/>
      </c>
      <c r="M35" s="97"/>
      <c r="N35" s="93"/>
      <c r="O35" s="58" t="str">
        <f t="shared" si="1"/>
        <v/>
      </c>
      <c r="P35" s="104"/>
      <c r="T35">
        <v>50</v>
      </c>
      <c r="U35">
        <v>54</v>
      </c>
      <c r="V35" s="89" t="str">
        <f t="shared" si="12"/>
        <v/>
      </c>
      <c r="W35" s="89" t="str">
        <f t="shared" si="13"/>
        <v/>
      </c>
    </row>
    <row r="36" spans="1:23" ht="22.5" customHeight="1" x14ac:dyDescent="0.3">
      <c r="A36" s="6" t="s">
        <v>27</v>
      </c>
      <c r="B36" s="1" t="s">
        <v>195</v>
      </c>
      <c r="C36" s="96"/>
      <c r="D36" s="21" t="str">
        <f t="shared" si="2"/>
        <v/>
      </c>
      <c r="E36" s="97"/>
      <c r="F36" s="93"/>
      <c r="G36" s="58" t="str">
        <f t="shared" si="3"/>
        <v/>
      </c>
      <c r="H36" s="94"/>
      <c r="I36" s="6" t="s">
        <v>27</v>
      </c>
      <c r="J36" s="1" t="s">
        <v>195</v>
      </c>
      <c r="K36" s="96"/>
      <c r="L36" s="21" t="str">
        <f t="shared" si="0"/>
        <v/>
      </c>
      <c r="M36" s="97"/>
      <c r="N36" s="93"/>
      <c r="O36" s="58" t="str">
        <f t="shared" si="1"/>
        <v/>
      </c>
      <c r="P36" s="104"/>
      <c r="T36">
        <v>45</v>
      </c>
      <c r="U36">
        <v>49</v>
      </c>
      <c r="V36" s="89" t="str">
        <f t="shared" si="12"/>
        <v/>
      </c>
      <c r="W36" s="89" t="str">
        <f t="shared" si="13"/>
        <v/>
      </c>
    </row>
    <row r="37" spans="1:23" ht="22.5" customHeight="1" x14ac:dyDescent="0.3">
      <c r="A37" s="6" t="s">
        <v>28</v>
      </c>
      <c r="B37" s="1" t="s">
        <v>196</v>
      </c>
      <c r="C37" s="96"/>
      <c r="D37" s="21" t="str">
        <f t="shared" si="2"/>
        <v/>
      </c>
      <c r="E37" s="97"/>
      <c r="F37" s="93"/>
      <c r="G37" s="58" t="str">
        <f t="shared" si="3"/>
        <v/>
      </c>
      <c r="H37" s="94"/>
      <c r="I37" s="6" t="s">
        <v>28</v>
      </c>
      <c r="J37" s="1" t="s">
        <v>196</v>
      </c>
      <c r="K37" s="96"/>
      <c r="L37" s="21" t="str">
        <f t="shared" si="0"/>
        <v/>
      </c>
      <c r="M37" s="97"/>
      <c r="N37" s="93"/>
      <c r="O37" s="58" t="str">
        <f t="shared" si="1"/>
        <v/>
      </c>
      <c r="P37" s="104"/>
      <c r="T37">
        <v>45</v>
      </c>
      <c r="U37">
        <v>49</v>
      </c>
      <c r="V37" s="89" t="str">
        <f t="shared" si="12"/>
        <v/>
      </c>
      <c r="W37" s="89" t="str">
        <f t="shared" si="13"/>
        <v/>
      </c>
    </row>
    <row r="38" spans="1:23" ht="22.5" customHeight="1" x14ac:dyDescent="0.3">
      <c r="A38" s="6" t="s">
        <v>29</v>
      </c>
      <c r="B38" s="1" t="s">
        <v>197</v>
      </c>
      <c r="C38" s="96"/>
      <c r="D38" s="21" t="str">
        <f t="shared" si="2"/>
        <v/>
      </c>
      <c r="E38" s="97"/>
      <c r="F38" s="93"/>
      <c r="G38" s="58" t="str">
        <f t="shared" si="3"/>
        <v/>
      </c>
      <c r="H38" s="94"/>
      <c r="I38" s="6" t="s">
        <v>29</v>
      </c>
      <c r="J38" s="1" t="s">
        <v>197</v>
      </c>
      <c r="K38" s="96"/>
      <c r="L38" s="21" t="str">
        <f t="shared" si="0"/>
        <v/>
      </c>
      <c r="M38" s="97"/>
      <c r="N38" s="93"/>
      <c r="O38" s="58" t="str">
        <f t="shared" si="1"/>
        <v/>
      </c>
      <c r="P38" s="104"/>
      <c r="T38">
        <v>40</v>
      </c>
      <c r="U38">
        <v>44</v>
      </c>
      <c r="V38" s="89" t="str">
        <f t="shared" si="12"/>
        <v/>
      </c>
      <c r="W38" s="89" t="str">
        <f t="shared" si="13"/>
        <v/>
      </c>
    </row>
    <row r="39" spans="1:23" ht="22.5" customHeight="1" x14ac:dyDescent="0.3">
      <c r="A39" s="6" t="s">
        <v>165</v>
      </c>
      <c r="B39" s="1" t="s">
        <v>198</v>
      </c>
      <c r="C39" s="96"/>
      <c r="D39" s="21" t="str">
        <f t="shared" si="2"/>
        <v/>
      </c>
      <c r="E39" s="97"/>
      <c r="F39" s="93"/>
      <c r="G39" s="58" t="str">
        <f t="shared" si="3"/>
        <v/>
      </c>
      <c r="H39" s="94"/>
      <c r="I39" s="6" t="s">
        <v>165</v>
      </c>
      <c r="J39" s="1" t="s">
        <v>198</v>
      </c>
      <c r="K39" s="96"/>
      <c r="L39" s="21" t="str">
        <f t="shared" si="0"/>
        <v/>
      </c>
      <c r="M39" s="97"/>
      <c r="N39" s="93"/>
      <c r="O39" s="58" t="str">
        <f t="shared" si="1"/>
        <v/>
      </c>
      <c r="P39" s="104"/>
      <c r="T39">
        <v>40</v>
      </c>
      <c r="U39">
        <v>44</v>
      </c>
      <c r="V39" s="89" t="str">
        <f t="shared" si="12"/>
        <v/>
      </c>
      <c r="W39" s="89" t="str">
        <f t="shared" si="13"/>
        <v/>
      </c>
    </row>
    <row r="40" spans="1:23" ht="22.5" customHeight="1" x14ac:dyDescent="0.3">
      <c r="A40" s="6" t="s">
        <v>30</v>
      </c>
      <c r="B40" s="1" t="s">
        <v>199</v>
      </c>
      <c r="C40" s="96"/>
      <c r="D40" s="21" t="str">
        <f t="shared" si="2"/>
        <v/>
      </c>
      <c r="E40" s="97"/>
      <c r="F40" s="93"/>
      <c r="G40" s="58" t="str">
        <f t="shared" si="3"/>
        <v/>
      </c>
      <c r="H40" s="94"/>
      <c r="I40" s="6" t="s">
        <v>30</v>
      </c>
      <c r="J40" s="1" t="s">
        <v>199</v>
      </c>
      <c r="K40" s="96"/>
      <c r="L40" s="21" t="str">
        <f t="shared" si="0"/>
        <v/>
      </c>
      <c r="M40" s="97"/>
      <c r="N40" s="93"/>
      <c r="O40" s="58" t="str">
        <f t="shared" si="1"/>
        <v/>
      </c>
      <c r="P40" s="104"/>
      <c r="T40">
        <v>35</v>
      </c>
      <c r="U40">
        <v>39</v>
      </c>
      <c r="V40" s="89" t="str">
        <f t="shared" si="12"/>
        <v/>
      </c>
      <c r="W40" s="89" t="str">
        <f t="shared" si="13"/>
        <v/>
      </c>
    </row>
    <row r="41" spans="1:23" ht="22.5" customHeight="1" x14ac:dyDescent="0.3">
      <c r="A41" s="6" t="s">
        <v>31</v>
      </c>
      <c r="B41" s="1" t="s">
        <v>200</v>
      </c>
      <c r="C41" s="96"/>
      <c r="D41" s="21" t="str">
        <f t="shared" si="2"/>
        <v/>
      </c>
      <c r="E41" s="97"/>
      <c r="F41" s="93"/>
      <c r="G41" s="58" t="str">
        <f t="shared" si="3"/>
        <v/>
      </c>
      <c r="H41" s="94"/>
      <c r="I41" s="6" t="s">
        <v>31</v>
      </c>
      <c r="J41" s="1" t="s">
        <v>200</v>
      </c>
      <c r="K41" s="96"/>
      <c r="L41" s="21" t="str">
        <f t="shared" si="0"/>
        <v/>
      </c>
      <c r="M41" s="97"/>
      <c r="N41" s="93"/>
      <c r="O41" s="58" t="str">
        <f t="shared" si="1"/>
        <v/>
      </c>
      <c r="P41" s="104"/>
      <c r="T41">
        <v>35</v>
      </c>
      <c r="U41">
        <v>39</v>
      </c>
      <c r="V41" s="89" t="str">
        <f t="shared" si="12"/>
        <v/>
      </c>
      <c r="W41" s="89" t="str">
        <f t="shared" si="13"/>
        <v/>
      </c>
    </row>
    <row r="42" spans="1:23" ht="22.5" customHeight="1" x14ac:dyDescent="0.3">
      <c r="A42" s="6" t="s">
        <v>32</v>
      </c>
      <c r="B42" s="1" t="s">
        <v>201</v>
      </c>
      <c r="C42" s="96"/>
      <c r="D42" s="21" t="str">
        <f t="shared" si="2"/>
        <v/>
      </c>
      <c r="E42" s="97"/>
      <c r="F42" s="93"/>
      <c r="G42" s="58" t="str">
        <f t="shared" si="3"/>
        <v/>
      </c>
      <c r="H42" s="94"/>
      <c r="I42" s="6" t="s">
        <v>32</v>
      </c>
      <c r="J42" s="1" t="s">
        <v>201</v>
      </c>
      <c r="K42" s="96"/>
      <c r="L42" s="21" t="str">
        <f t="shared" si="0"/>
        <v/>
      </c>
      <c r="M42" s="97"/>
      <c r="N42" s="93"/>
      <c r="O42" s="58" t="str">
        <f t="shared" si="1"/>
        <v/>
      </c>
      <c r="P42" s="104"/>
      <c r="T42">
        <v>30</v>
      </c>
      <c r="U42">
        <v>34</v>
      </c>
      <c r="V42" s="89" t="str">
        <f t="shared" si="12"/>
        <v/>
      </c>
      <c r="W42" s="89" t="str">
        <f t="shared" si="13"/>
        <v/>
      </c>
    </row>
    <row r="43" spans="1:23" ht="22.5" customHeight="1" x14ac:dyDescent="0.3">
      <c r="A43" s="6" t="s">
        <v>33</v>
      </c>
      <c r="B43" s="1" t="s">
        <v>202</v>
      </c>
      <c r="C43" s="96"/>
      <c r="D43" s="21" t="str">
        <f t="shared" si="2"/>
        <v/>
      </c>
      <c r="E43" s="97"/>
      <c r="F43" s="93"/>
      <c r="G43" s="58" t="str">
        <f t="shared" si="3"/>
        <v/>
      </c>
      <c r="H43" s="94"/>
      <c r="I43" s="6" t="s">
        <v>33</v>
      </c>
      <c r="J43" s="1" t="s">
        <v>202</v>
      </c>
      <c r="K43" s="96"/>
      <c r="L43" s="21" t="str">
        <f t="shared" si="0"/>
        <v/>
      </c>
      <c r="M43" s="97"/>
      <c r="N43" s="93"/>
      <c r="O43" s="58" t="str">
        <f t="shared" si="1"/>
        <v/>
      </c>
      <c r="P43" s="104"/>
      <c r="T43">
        <v>30</v>
      </c>
      <c r="U43">
        <v>34</v>
      </c>
      <c r="V43" s="89" t="str">
        <f t="shared" si="12"/>
        <v/>
      </c>
      <c r="W43" s="89" t="str">
        <f t="shared" si="13"/>
        <v/>
      </c>
    </row>
    <row r="44" spans="1:23" ht="22.5" customHeight="1" x14ac:dyDescent="0.3">
      <c r="A44" s="6" t="s">
        <v>34</v>
      </c>
      <c r="B44" s="1" t="s">
        <v>203</v>
      </c>
      <c r="C44" s="96"/>
      <c r="D44" s="21" t="str">
        <f t="shared" si="2"/>
        <v/>
      </c>
      <c r="E44" s="97"/>
      <c r="F44" s="93"/>
      <c r="G44" s="58" t="str">
        <f t="shared" si="3"/>
        <v/>
      </c>
      <c r="H44" s="94"/>
      <c r="I44" s="6" t="s">
        <v>34</v>
      </c>
      <c r="J44" s="1" t="s">
        <v>203</v>
      </c>
      <c r="K44" s="96"/>
      <c r="L44" s="21" t="str">
        <f t="shared" si="0"/>
        <v/>
      </c>
      <c r="M44" s="97"/>
      <c r="N44" s="93"/>
      <c r="O44" s="58" t="str">
        <f t="shared" si="1"/>
        <v/>
      </c>
      <c r="P44" s="104"/>
      <c r="T44">
        <v>25</v>
      </c>
      <c r="U44">
        <v>29</v>
      </c>
      <c r="V44" s="89" t="str">
        <f t="shared" si="12"/>
        <v/>
      </c>
      <c r="W44" s="89" t="str">
        <f t="shared" si="13"/>
        <v/>
      </c>
    </row>
    <row r="45" spans="1:23" ht="22.5" customHeight="1" x14ac:dyDescent="0.3">
      <c r="A45" s="6" t="s">
        <v>35</v>
      </c>
      <c r="B45" s="1" t="s">
        <v>204</v>
      </c>
      <c r="C45" s="96"/>
      <c r="D45" s="21" t="str">
        <f t="shared" si="2"/>
        <v/>
      </c>
      <c r="E45" s="97"/>
      <c r="F45" s="93"/>
      <c r="G45" s="58" t="str">
        <f t="shared" si="3"/>
        <v/>
      </c>
      <c r="H45" s="94"/>
      <c r="I45" s="6" t="s">
        <v>35</v>
      </c>
      <c r="J45" s="1" t="s">
        <v>204</v>
      </c>
      <c r="K45" s="96"/>
      <c r="L45" s="21" t="str">
        <f t="shared" si="0"/>
        <v/>
      </c>
      <c r="M45" s="97"/>
      <c r="N45" s="93"/>
      <c r="O45" s="58" t="str">
        <f t="shared" si="1"/>
        <v/>
      </c>
      <c r="P45" s="104"/>
      <c r="T45">
        <v>25</v>
      </c>
      <c r="U45">
        <v>29</v>
      </c>
      <c r="V45" s="89" t="str">
        <f t="shared" si="12"/>
        <v/>
      </c>
      <c r="W45" s="89" t="str">
        <f t="shared" si="13"/>
        <v/>
      </c>
    </row>
    <row r="46" spans="1:23" ht="22.5" customHeight="1" x14ac:dyDescent="0.3">
      <c r="A46" s="6" t="s">
        <v>36</v>
      </c>
      <c r="B46" s="1" t="s">
        <v>205</v>
      </c>
      <c r="C46" s="96"/>
      <c r="D46" s="21" t="str">
        <f t="shared" si="2"/>
        <v/>
      </c>
      <c r="E46" s="97"/>
      <c r="F46" s="93"/>
      <c r="G46" s="58" t="str">
        <f t="shared" si="3"/>
        <v/>
      </c>
      <c r="H46" s="94"/>
      <c r="I46" s="6" t="s">
        <v>36</v>
      </c>
      <c r="J46" s="1" t="s">
        <v>205</v>
      </c>
      <c r="K46" s="96"/>
      <c r="L46" s="21" t="str">
        <f t="shared" si="0"/>
        <v/>
      </c>
      <c r="M46" s="97"/>
      <c r="N46" s="93"/>
      <c r="O46" s="58" t="str">
        <f t="shared" si="1"/>
        <v/>
      </c>
      <c r="P46" s="104"/>
      <c r="T46">
        <v>18</v>
      </c>
      <c r="U46">
        <v>24</v>
      </c>
      <c r="V46" s="89" t="str">
        <f t="shared" si="12"/>
        <v/>
      </c>
      <c r="W46" s="89" t="str">
        <f t="shared" si="13"/>
        <v/>
      </c>
    </row>
    <row r="47" spans="1:23" ht="22.5" customHeight="1" thickBot="1" x14ac:dyDescent="0.35">
      <c r="A47" s="7" t="s">
        <v>166</v>
      </c>
      <c r="B47" s="8" t="s">
        <v>206</v>
      </c>
      <c r="C47" s="98"/>
      <c r="D47" s="113" t="str">
        <f t="shared" si="2"/>
        <v/>
      </c>
      <c r="E47" s="99"/>
      <c r="F47" s="100"/>
      <c r="G47" s="114" t="str">
        <f t="shared" si="3"/>
        <v/>
      </c>
      <c r="H47" s="101"/>
      <c r="I47" s="7" t="s">
        <v>166</v>
      </c>
      <c r="J47" s="8" t="s">
        <v>206</v>
      </c>
      <c r="K47" s="98"/>
      <c r="L47" s="113" t="str">
        <f t="shared" si="0"/>
        <v/>
      </c>
      <c r="M47" s="99"/>
      <c r="N47" s="100"/>
      <c r="O47" s="114" t="str">
        <f t="shared" si="1"/>
        <v/>
      </c>
      <c r="P47" s="105"/>
      <c r="T47">
        <v>18</v>
      </c>
      <c r="U47">
        <v>24</v>
      </c>
      <c r="V47" s="89" t="str">
        <f t="shared" si="12"/>
        <v/>
      </c>
      <c r="W47" s="89" t="str">
        <f t="shared" si="13"/>
        <v/>
      </c>
    </row>
    <row r="48" spans="1:23" ht="15.6" x14ac:dyDescent="0.3">
      <c r="B48" s="34" t="s">
        <v>210</v>
      </c>
      <c r="D48" t="str">
        <f t="shared" si="2"/>
        <v/>
      </c>
      <c r="L48" t="str">
        <f t="shared" si="0"/>
        <v/>
      </c>
    </row>
    <row r="50" spans="1:1" x14ac:dyDescent="0.3">
      <c r="A50" s="3"/>
    </row>
  </sheetData>
  <sheetProtection algorithmName="SHA-512" hashValue="D681QRtGnVnTTpGaQfdLyB0XfYdGjgsAlh+izG4gr8qhU2WxaenvRP6p0p/Dv9C6qmCYUxjaq90nOpHUUyDp/g==" saltValue="/sMr4oa4aUunbFvM+1hg+Q==" spinCount="100000" sheet="1" objects="1" scenarios="1"/>
  <mergeCells count="5">
    <mergeCell ref="A1:P1"/>
    <mergeCell ref="A2:P2"/>
    <mergeCell ref="H3:J3"/>
    <mergeCell ref="A4:P4"/>
    <mergeCell ref="K5:O5"/>
  </mergeCells>
  <conditionalFormatting sqref="G8:G47">
    <cfRule type="expression" dxfId="1" priority="1">
      <formula>(V8="Check DOB")</formula>
    </cfRule>
  </conditionalFormatting>
  <conditionalFormatting sqref="O8:O47">
    <cfRule type="expression" dxfId="0" priority="2">
      <formula>(W8="Check DOB")</formula>
    </cfRule>
  </conditionalFormatting>
  <printOptions horizontalCentered="1"/>
  <pageMargins left="0.11811023622047245" right="0.11811023622047245" top="0.19685039370078741" bottom="0.27559055118110237" header="0.15748031496062992" footer="0.11811023622047245"/>
  <pageSetup paperSize="9" scale="53" orientation="landscape" r:id="rId1"/>
  <headerFooter>
    <oddFooter>&amp;LForm 3 - Championship Entry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39997558519241921"/>
    <pageSetUpPr fitToPage="1"/>
  </sheetPr>
  <dimension ref="A1:M95"/>
  <sheetViews>
    <sheetView showGridLines="0" zoomScale="90" zoomScaleNormal="90" workbookViewId="0">
      <pane ySplit="9" topLeftCell="A10" activePane="bottomLeft" state="frozen"/>
      <selection activeCell="K27" sqref="K27"/>
      <selection pane="bottomLeft" activeCell="G10" sqref="G10"/>
    </sheetView>
  </sheetViews>
  <sheetFormatPr defaultRowHeight="14.4" x14ac:dyDescent="0.3"/>
  <cols>
    <col min="1" max="1" width="17.109375" customWidth="1"/>
    <col min="2" max="2" width="43.5546875" customWidth="1"/>
    <col min="3" max="3" width="19.33203125" hidden="1" customWidth="1"/>
    <col min="4" max="5" width="11.33203125" customWidth="1"/>
    <col min="6" max="6" width="11.109375" customWidth="1"/>
    <col min="7" max="7" width="14.6640625" bestFit="1" customWidth="1"/>
    <col min="8" max="8" width="4.44140625" bestFit="1" customWidth="1"/>
    <col min="9" max="9" width="6.109375" bestFit="1" customWidth="1"/>
    <col min="10" max="10" width="13.109375" bestFit="1" customWidth="1"/>
    <col min="11" max="11" width="7.6640625" bestFit="1" customWidth="1"/>
    <col min="12" max="12" width="4.109375" bestFit="1" customWidth="1"/>
    <col min="13" max="13" width="7.109375" bestFit="1" customWidth="1"/>
  </cols>
  <sheetData>
    <row r="1" spans="1:13" ht="21" x14ac:dyDescent="0.4">
      <c r="A1" s="207" t="str">
        <f>+Instructions!A1</f>
        <v>2026 AIF 90th National Carnival - Tomaree Aquatic Centre</v>
      </c>
      <c r="B1" s="207"/>
      <c r="C1" s="207"/>
      <c r="D1" s="207"/>
      <c r="E1" s="207"/>
      <c r="F1" s="207"/>
      <c r="G1" s="5"/>
      <c r="H1" s="5"/>
      <c r="I1" s="5"/>
      <c r="J1" s="5"/>
      <c r="K1" s="5"/>
      <c r="L1" s="5"/>
      <c r="M1" s="5"/>
    </row>
    <row r="2" spans="1:13" ht="21.6" thickBot="1" x14ac:dyDescent="0.45">
      <c r="A2" s="135" t="s">
        <v>71</v>
      </c>
      <c r="B2" s="135"/>
      <c r="C2" s="135"/>
      <c r="D2" s="135"/>
      <c r="E2" s="135"/>
      <c r="F2" s="135"/>
    </row>
    <row r="3" spans="1:13" ht="18.600000000000001" thickBot="1" x14ac:dyDescent="0.4">
      <c r="A3" s="12" t="s">
        <v>43</v>
      </c>
      <c r="B3" s="30">
        <f>+'Club Details'!B6</f>
        <v>0</v>
      </c>
      <c r="C3" s="29"/>
      <c r="D3" s="29"/>
      <c r="E3" s="31"/>
      <c r="F3" s="31"/>
    </row>
    <row r="4" spans="1:13" x14ac:dyDescent="0.3">
      <c r="D4" s="23"/>
    </row>
    <row r="5" spans="1:13" s="60" customFormat="1" ht="18" x14ac:dyDescent="0.35">
      <c r="A5" s="138" t="str">
        <f>+'Club Details'!A14</f>
        <v>ALL ENTRY FORMS AND CLUB DETAILS TO BE RETURNED BY 16TH FEBRUARY 2026</v>
      </c>
      <c r="B5" s="138"/>
      <c r="C5" s="138"/>
      <c r="D5" s="138"/>
      <c r="E5" s="138"/>
      <c r="F5" s="138"/>
      <c r="G5" s="138"/>
    </row>
    <row r="6" spans="1:13" x14ac:dyDescent="0.3">
      <c r="A6" s="137" t="s">
        <v>44</v>
      </c>
      <c r="B6" s="137"/>
      <c r="C6" s="137"/>
      <c r="D6" s="137"/>
      <c r="E6" s="137"/>
      <c r="F6" s="137"/>
      <c r="G6" s="137"/>
    </row>
    <row r="7" spans="1:13" ht="16.2" thickBot="1" x14ac:dyDescent="0.35">
      <c r="A7" s="212" t="s">
        <v>251</v>
      </c>
      <c r="B7" s="212"/>
      <c r="C7" s="212"/>
      <c r="D7" s="212"/>
      <c r="E7" s="212"/>
      <c r="F7" s="212"/>
      <c r="G7" s="212"/>
    </row>
    <row r="8" spans="1:13" ht="18" x14ac:dyDescent="0.35">
      <c r="A8" s="208" t="s">
        <v>37</v>
      </c>
      <c r="B8" s="209"/>
      <c r="C8" s="115"/>
      <c r="D8" s="115" t="s">
        <v>38</v>
      </c>
      <c r="E8" s="115" t="s">
        <v>0</v>
      </c>
      <c r="F8" s="116" t="s">
        <v>211</v>
      </c>
      <c r="G8" s="131" t="s">
        <v>249</v>
      </c>
      <c r="I8" s="60"/>
    </row>
    <row r="9" spans="1:13" ht="30" customHeight="1" x14ac:dyDescent="0.35">
      <c r="A9" s="210" t="s">
        <v>45</v>
      </c>
      <c r="B9" s="211"/>
      <c r="C9" s="132">
        <f>+IF(A9="","",$B$3)</f>
        <v>0</v>
      </c>
      <c r="D9" s="117">
        <v>104.54</v>
      </c>
      <c r="E9" s="117">
        <v>42.61</v>
      </c>
      <c r="F9" s="127">
        <v>20.420000000000002</v>
      </c>
      <c r="G9" s="133"/>
    </row>
    <row r="10" spans="1:13" ht="30" customHeight="1" x14ac:dyDescent="0.35">
      <c r="A10" s="203"/>
      <c r="B10" s="204"/>
      <c r="C10" s="118" t="str">
        <f t="shared" ref="C10:C73" si="0">+IF(A10="","",$B$3)</f>
        <v/>
      </c>
      <c r="D10" s="119"/>
      <c r="E10" s="119"/>
      <c r="F10" s="128"/>
      <c r="G10" s="133"/>
      <c r="J10" s="29"/>
    </row>
    <row r="11" spans="1:13" ht="30" customHeight="1" x14ac:dyDescent="0.35">
      <c r="A11" s="203"/>
      <c r="B11" s="204"/>
      <c r="C11" s="118" t="str">
        <f t="shared" si="0"/>
        <v/>
      </c>
      <c r="D11" s="119"/>
      <c r="E11" s="119"/>
      <c r="F11" s="128"/>
      <c r="G11" s="133"/>
    </row>
    <row r="12" spans="1:13" ht="30" customHeight="1" x14ac:dyDescent="0.35">
      <c r="A12" s="203"/>
      <c r="B12" s="204"/>
      <c r="C12" s="118" t="str">
        <f t="shared" si="0"/>
        <v/>
      </c>
      <c r="D12" s="119"/>
      <c r="E12" s="119"/>
      <c r="F12" s="128"/>
      <c r="G12" s="133"/>
    </row>
    <row r="13" spans="1:13" ht="30" customHeight="1" x14ac:dyDescent="0.35">
      <c r="A13" s="203"/>
      <c r="B13" s="204"/>
      <c r="C13" s="118" t="str">
        <f t="shared" si="0"/>
        <v/>
      </c>
      <c r="D13" s="119"/>
      <c r="E13" s="119"/>
      <c r="F13" s="128"/>
      <c r="G13" s="133"/>
    </row>
    <row r="14" spans="1:13" ht="30" customHeight="1" x14ac:dyDescent="0.35">
      <c r="A14" s="203"/>
      <c r="B14" s="204"/>
      <c r="C14" s="118" t="str">
        <f t="shared" si="0"/>
        <v/>
      </c>
      <c r="D14" s="119"/>
      <c r="E14" s="119"/>
      <c r="F14" s="128"/>
      <c r="G14" s="133"/>
    </row>
    <row r="15" spans="1:13" ht="30" customHeight="1" x14ac:dyDescent="0.35">
      <c r="A15" s="203"/>
      <c r="B15" s="204"/>
      <c r="C15" s="118" t="str">
        <f t="shared" si="0"/>
        <v/>
      </c>
      <c r="D15" s="119"/>
      <c r="E15" s="119"/>
      <c r="F15" s="128"/>
      <c r="G15" s="133"/>
    </row>
    <row r="16" spans="1:13" ht="30" customHeight="1" x14ac:dyDescent="0.35">
      <c r="A16" s="203"/>
      <c r="B16" s="204"/>
      <c r="C16" s="118" t="str">
        <f t="shared" si="0"/>
        <v/>
      </c>
      <c r="D16" s="119"/>
      <c r="E16" s="119"/>
      <c r="F16" s="128"/>
      <c r="G16" s="133"/>
    </row>
    <row r="17" spans="1:7" ht="30" customHeight="1" x14ac:dyDescent="0.35">
      <c r="A17" s="203"/>
      <c r="B17" s="204"/>
      <c r="C17" s="118" t="str">
        <f t="shared" si="0"/>
        <v/>
      </c>
      <c r="D17" s="119"/>
      <c r="E17" s="119"/>
      <c r="F17" s="128"/>
      <c r="G17" s="133"/>
    </row>
    <row r="18" spans="1:7" ht="30" customHeight="1" x14ac:dyDescent="0.35">
      <c r="A18" s="203"/>
      <c r="B18" s="204"/>
      <c r="C18" s="118" t="str">
        <f t="shared" si="0"/>
        <v/>
      </c>
      <c r="D18" s="119"/>
      <c r="E18" s="119"/>
      <c r="F18" s="128"/>
      <c r="G18" s="133"/>
    </row>
    <row r="19" spans="1:7" ht="30" customHeight="1" x14ac:dyDescent="0.35">
      <c r="A19" s="203"/>
      <c r="B19" s="204"/>
      <c r="C19" s="118" t="str">
        <f t="shared" si="0"/>
        <v/>
      </c>
      <c r="D19" s="119"/>
      <c r="E19" s="119"/>
      <c r="F19" s="128"/>
      <c r="G19" s="133"/>
    </row>
    <row r="20" spans="1:7" ht="30" customHeight="1" x14ac:dyDescent="0.35">
      <c r="A20" s="203"/>
      <c r="B20" s="204"/>
      <c r="C20" s="118" t="str">
        <f t="shared" si="0"/>
        <v/>
      </c>
      <c r="D20" s="119"/>
      <c r="E20" s="119"/>
      <c r="F20" s="128"/>
      <c r="G20" s="133"/>
    </row>
    <row r="21" spans="1:7" ht="30" customHeight="1" x14ac:dyDescent="0.35">
      <c r="A21" s="203"/>
      <c r="B21" s="204"/>
      <c r="C21" s="118" t="str">
        <f t="shared" si="0"/>
        <v/>
      </c>
      <c r="D21" s="119"/>
      <c r="E21" s="119"/>
      <c r="F21" s="128"/>
      <c r="G21" s="133"/>
    </row>
    <row r="22" spans="1:7" ht="30" customHeight="1" x14ac:dyDescent="0.35">
      <c r="A22" s="203"/>
      <c r="B22" s="204"/>
      <c r="C22" s="118" t="str">
        <f t="shared" si="0"/>
        <v/>
      </c>
      <c r="D22" s="119"/>
      <c r="E22" s="119"/>
      <c r="F22" s="128"/>
      <c r="G22" s="133"/>
    </row>
    <row r="23" spans="1:7" ht="30" customHeight="1" x14ac:dyDescent="0.35">
      <c r="A23" s="203"/>
      <c r="B23" s="204"/>
      <c r="C23" s="118" t="str">
        <f t="shared" si="0"/>
        <v/>
      </c>
      <c r="D23" s="119"/>
      <c r="E23" s="119"/>
      <c r="F23" s="128"/>
      <c r="G23" s="133"/>
    </row>
    <row r="24" spans="1:7" ht="30" customHeight="1" x14ac:dyDescent="0.35">
      <c r="A24" s="203"/>
      <c r="B24" s="204"/>
      <c r="C24" s="118" t="str">
        <f t="shared" si="0"/>
        <v/>
      </c>
      <c r="D24" s="119"/>
      <c r="E24" s="119"/>
      <c r="F24" s="128"/>
      <c r="G24" s="133"/>
    </row>
    <row r="25" spans="1:7" ht="30" customHeight="1" x14ac:dyDescent="0.35">
      <c r="A25" s="203"/>
      <c r="B25" s="204"/>
      <c r="C25" s="118" t="str">
        <f t="shared" si="0"/>
        <v/>
      </c>
      <c r="D25" s="119"/>
      <c r="E25" s="119"/>
      <c r="F25" s="128"/>
      <c r="G25" s="133"/>
    </row>
    <row r="26" spans="1:7" ht="30" customHeight="1" x14ac:dyDescent="0.35">
      <c r="A26" s="203"/>
      <c r="B26" s="204"/>
      <c r="C26" s="118" t="str">
        <f t="shared" si="0"/>
        <v/>
      </c>
      <c r="D26" s="119"/>
      <c r="E26" s="119"/>
      <c r="F26" s="128"/>
      <c r="G26" s="133"/>
    </row>
    <row r="27" spans="1:7" ht="30" customHeight="1" x14ac:dyDescent="0.35">
      <c r="A27" s="203"/>
      <c r="B27" s="204"/>
      <c r="C27" s="118" t="str">
        <f t="shared" si="0"/>
        <v/>
      </c>
      <c r="D27" s="119"/>
      <c r="E27" s="119"/>
      <c r="F27" s="128"/>
      <c r="G27" s="133"/>
    </row>
    <row r="28" spans="1:7" ht="30" customHeight="1" x14ac:dyDescent="0.35">
      <c r="A28" s="203"/>
      <c r="B28" s="204"/>
      <c r="C28" s="118" t="str">
        <f t="shared" si="0"/>
        <v/>
      </c>
      <c r="D28" s="119"/>
      <c r="E28" s="119"/>
      <c r="F28" s="128"/>
      <c r="G28" s="133"/>
    </row>
    <row r="29" spans="1:7" ht="30" customHeight="1" x14ac:dyDescent="0.35">
      <c r="A29" s="203"/>
      <c r="B29" s="204"/>
      <c r="C29" s="118" t="str">
        <f t="shared" si="0"/>
        <v/>
      </c>
      <c r="D29" s="119"/>
      <c r="E29" s="119"/>
      <c r="F29" s="128"/>
      <c r="G29" s="133"/>
    </row>
    <row r="30" spans="1:7" ht="30" customHeight="1" x14ac:dyDescent="0.35">
      <c r="A30" s="203"/>
      <c r="B30" s="204"/>
      <c r="C30" s="118" t="str">
        <f t="shared" si="0"/>
        <v/>
      </c>
      <c r="D30" s="119"/>
      <c r="E30" s="119"/>
      <c r="F30" s="128"/>
      <c r="G30" s="133"/>
    </row>
    <row r="31" spans="1:7" ht="30" customHeight="1" x14ac:dyDescent="0.35">
      <c r="A31" s="203"/>
      <c r="B31" s="204"/>
      <c r="C31" s="118" t="str">
        <f t="shared" si="0"/>
        <v/>
      </c>
      <c r="D31" s="119"/>
      <c r="E31" s="119"/>
      <c r="F31" s="128"/>
      <c r="G31" s="133"/>
    </row>
    <row r="32" spans="1:7" ht="30" customHeight="1" x14ac:dyDescent="0.35">
      <c r="A32" s="203"/>
      <c r="B32" s="204"/>
      <c r="C32" s="118" t="str">
        <f t="shared" si="0"/>
        <v/>
      </c>
      <c r="D32" s="119"/>
      <c r="E32" s="119"/>
      <c r="F32" s="128"/>
      <c r="G32" s="133"/>
    </row>
    <row r="33" spans="1:7" ht="30" customHeight="1" x14ac:dyDescent="0.35">
      <c r="A33" s="203"/>
      <c r="B33" s="204"/>
      <c r="C33" s="120" t="str">
        <f t="shared" si="0"/>
        <v/>
      </c>
      <c r="D33" s="121"/>
      <c r="E33" s="121"/>
      <c r="F33" s="129"/>
      <c r="G33" s="133"/>
    </row>
    <row r="34" spans="1:7" ht="30" customHeight="1" x14ac:dyDescent="0.35">
      <c r="A34" s="203"/>
      <c r="B34" s="204"/>
      <c r="C34" s="120" t="str">
        <f t="shared" si="0"/>
        <v/>
      </c>
      <c r="D34" s="121"/>
      <c r="E34" s="121"/>
      <c r="F34" s="129"/>
      <c r="G34" s="133"/>
    </row>
    <row r="35" spans="1:7" ht="30" customHeight="1" x14ac:dyDescent="0.35">
      <c r="A35" s="203"/>
      <c r="B35" s="204"/>
      <c r="C35" s="120" t="str">
        <f t="shared" si="0"/>
        <v/>
      </c>
      <c r="D35" s="121"/>
      <c r="E35" s="121"/>
      <c r="F35" s="129"/>
      <c r="G35" s="133"/>
    </row>
    <row r="36" spans="1:7" ht="30" customHeight="1" x14ac:dyDescent="0.35">
      <c r="A36" s="203"/>
      <c r="B36" s="204"/>
      <c r="C36" s="120" t="str">
        <f t="shared" si="0"/>
        <v/>
      </c>
      <c r="D36" s="121"/>
      <c r="E36" s="121"/>
      <c r="F36" s="129"/>
      <c r="G36" s="133"/>
    </row>
    <row r="37" spans="1:7" ht="30" customHeight="1" x14ac:dyDescent="0.35">
      <c r="A37" s="203"/>
      <c r="B37" s="204"/>
      <c r="C37" s="120" t="str">
        <f t="shared" si="0"/>
        <v/>
      </c>
      <c r="D37" s="121"/>
      <c r="E37" s="121"/>
      <c r="F37" s="129"/>
      <c r="G37" s="133"/>
    </row>
    <row r="38" spans="1:7" ht="30" customHeight="1" x14ac:dyDescent="0.35">
      <c r="A38" s="203"/>
      <c r="B38" s="204"/>
      <c r="C38" s="120" t="str">
        <f t="shared" si="0"/>
        <v/>
      </c>
      <c r="D38" s="121"/>
      <c r="E38" s="121"/>
      <c r="F38" s="129"/>
      <c r="G38" s="133"/>
    </row>
    <row r="39" spans="1:7" ht="30" customHeight="1" x14ac:dyDescent="0.35">
      <c r="A39" s="203"/>
      <c r="B39" s="204"/>
      <c r="C39" s="120" t="str">
        <f t="shared" si="0"/>
        <v/>
      </c>
      <c r="D39" s="121"/>
      <c r="E39" s="121"/>
      <c r="F39" s="129"/>
      <c r="G39" s="133"/>
    </row>
    <row r="40" spans="1:7" ht="30" customHeight="1" x14ac:dyDescent="0.35">
      <c r="A40" s="203"/>
      <c r="B40" s="204"/>
      <c r="C40" s="120" t="str">
        <f t="shared" si="0"/>
        <v/>
      </c>
      <c r="D40" s="121"/>
      <c r="E40" s="121"/>
      <c r="F40" s="129"/>
      <c r="G40" s="133"/>
    </row>
    <row r="41" spans="1:7" ht="30" customHeight="1" x14ac:dyDescent="0.35">
      <c r="A41" s="203"/>
      <c r="B41" s="204"/>
      <c r="C41" s="120" t="str">
        <f t="shared" si="0"/>
        <v/>
      </c>
      <c r="D41" s="121"/>
      <c r="E41" s="121"/>
      <c r="F41" s="129"/>
      <c r="G41" s="133"/>
    </row>
    <row r="42" spans="1:7" ht="30" customHeight="1" x14ac:dyDescent="0.35">
      <c r="A42" s="203"/>
      <c r="B42" s="204"/>
      <c r="C42" s="120" t="str">
        <f t="shared" si="0"/>
        <v/>
      </c>
      <c r="D42" s="121"/>
      <c r="E42" s="121"/>
      <c r="F42" s="129"/>
      <c r="G42" s="133"/>
    </row>
    <row r="43" spans="1:7" ht="30" customHeight="1" x14ac:dyDescent="0.35">
      <c r="A43" s="203"/>
      <c r="B43" s="204"/>
      <c r="C43" s="120" t="str">
        <f t="shared" si="0"/>
        <v/>
      </c>
      <c r="D43" s="121"/>
      <c r="E43" s="121"/>
      <c r="F43" s="129"/>
      <c r="G43" s="133"/>
    </row>
    <row r="44" spans="1:7" ht="30" customHeight="1" x14ac:dyDescent="0.35">
      <c r="A44" s="203"/>
      <c r="B44" s="204"/>
      <c r="C44" s="120" t="str">
        <f t="shared" si="0"/>
        <v/>
      </c>
      <c r="D44" s="121"/>
      <c r="E44" s="121"/>
      <c r="F44" s="129"/>
      <c r="G44" s="133"/>
    </row>
    <row r="45" spans="1:7" ht="30" customHeight="1" x14ac:dyDescent="0.35">
      <c r="A45" s="203"/>
      <c r="B45" s="204"/>
      <c r="C45" s="120" t="str">
        <f t="shared" si="0"/>
        <v/>
      </c>
      <c r="D45" s="121"/>
      <c r="E45" s="121"/>
      <c r="F45" s="129"/>
      <c r="G45" s="133"/>
    </row>
    <row r="46" spans="1:7" ht="30" customHeight="1" x14ac:dyDescent="0.35">
      <c r="A46" s="203"/>
      <c r="B46" s="204"/>
      <c r="C46" s="120" t="str">
        <f t="shared" si="0"/>
        <v/>
      </c>
      <c r="D46" s="121"/>
      <c r="E46" s="121"/>
      <c r="F46" s="129"/>
      <c r="G46" s="133"/>
    </row>
    <row r="47" spans="1:7" ht="30" customHeight="1" x14ac:dyDescent="0.35">
      <c r="A47" s="203"/>
      <c r="B47" s="204"/>
      <c r="C47" s="120" t="str">
        <f t="shared" si="0"/>
        <v/>
      </c>
      <c r="D47" s="121"/>
      <c r="E47" s="121"/>
      <c r="F47" s="129"/>
      <c r="G47" s="133"/>
    </row>
    <row r="48" spans="1:7" ht="30" customHeight="1" x14ac:dyDescent="0.35">
      <c r="A48" s="203"/>
      <c r="B48" s="204"/>
      <c r="C48" s="120" t="str">
        <f t="shared" si="0"/>
        <v/>
      </c>
      <c r="D48" s="121"/>
      <c r="E48" s="121"/>
      <c r="F48" s="129"/>
      <c r="G48" s="133"/>
    </row>
    <row r="49" spans="1:7" ht="30" customHeight="1" x14ac:dyDescent="0.35">
      <c r="A49" s="203"/>
      <c r="B49" s="204"/>
      <c r="C49" s="120" t="str">
        <f t="shared" si="0"/>
        <v/>
      </c>
      <c r="D49" s="121"/>
      <c r="E49" s="121"/>
      <c r="F49" s="129"/>
      <c r="G49" s="133"/>
    </row>
    <row r="50" spans="1:7" ht="30" customHeight="1" x14ac:dyDescent="0.35">
      <c r="A50" s="203"/>
      <c r="B50" s="204"/>
      <c r="C50" s="120" t="str">
        <f t="shared" si="0"/>
        <v/>
      </c>
      <c r="D50" s="121"/>
      <c r="E50" s="121"/>
      <c r="F50" s="129"/>
      <c r="G50" s="133"/>
    </row>
    <row r="51" spans="1:7" ht="30" customHeight="1" x14ac:dyDescent="0.35">
      <c r="A51" s="203"/>
      <c r="B51" s="204"/>
      <c r="C51" s="120" t="str">
        <f t="shared" si="0"/>
        <v/>
      </c>
      <c r="D51" s="121"/>
      <c r="E51" s="121"/>
      <c r="F51" s="129"/>
      <c r="G51" s="133"/>
    </row>
    <row r="52" spans="1:7" ht="30" customHeight="1" x14ac:dyDescent="0.35">
      <c r="A52" s="203"/>
      <c r="B52" s="204"/>
      <c r="C52" s="120" t="str">
        <f t="shared" si="0"/>
        <v/>
      </c>
      <c r="D52" s="121"/>
      <c r="E52" s="121"/>
      <c r="F52" s="129"/>
      <c r="G52" s="133"/>
    </row>
    <row r="53" spans="1:7" ht="30" customHeight="1" x14ac:dyDescent="0.35">
      <c r="A53" s="203"/>
      <c r="B53" s="204"/>
      <c r="C53" s="120" t="str">
        <f t="shared" si="0"/>
        <v/>
      </c>
      <c r="D53" s="121"/>
      <c r="E53" s="121"/>
      <c r="F53" s="129"/>
      <c r="G53" s="133"/>
    </row>
    <row r="54" spans="1:7" ht="30" customHeight="1" x14ac:dyDescent="0.35">
      <c r="A54" s="203"/>
      <c r="B54" s="204"/>
      <c r="C54" s="120" t="str">
        <f t="shared" si="0"/>
        <v/>
      </c>
      <c r="D54" s="121"/>
      <c r="E54" s="121"/>
      <c r="F54" s="129"/>
      <c r="G54" s="133"/>
    </row>
    <row r="55" spans="1:7" ht="30" customHeight="1" x14ac:dyDescent="0.35">
      <c r="A55" s="203"/>
      <c r="B55" s="204"/>
      <c r="C55" s="120" t="str">
        <f t="shared" si="0"/>
        <v/>
      </c>
      <c r="D55" s="121"/>
      <c r="E55" s="121"/>
      <c r="F55" s="129"/>
      <c r="G55" s="133"/>
    </row>
    <row r="56" spans="1:7" ht="30" customHeight="1" x14ac:dyDescent="0.35">
      <c r="A56" s="203"/>
      <c r="B56" s="204"/>
      <c r="C56" s="120" t="str">
        <f t="shared" si="0"/>
        <v/>
      </c>
      <c r="D56" s="121"/>
      <c r="E56" s="121"/>
      <c r="F56" s="129"/>
      <c r="G56" s="133"/>
    </row>
    <row r="57" spans="1:7" ht="30" customHeight="1" x14ac:dyDescent="0.35">
      <c r="A57" s="203"/>
      <c r="B57" s="204"/>
      <c r="C57" s="120" t="str">
        <f t="shared" si="0"/>
        <v/>
      </c>
      <c r="D57" s="121"/>
      <c r="E57" s="121"/>
      <c r="F57" s="129"/>
      <c r="G57" s="133"/>
    </row>
    <row r="58" spans="1:7" ht="30" customHeight="1" x14ac:dyDescent="0.35">
      <c r="A58" s="203"/>
      <c r="B58" s="204"/>
      <c r="C58" s="120" t="str">
        <f t="shared" si="0"/>
        <v/>
      </c>
      <c r="D58" s="121"/>
      <c r="E58" s="121"/>
      <c r="F58" s="129"/>
      <c r="G58" s="133"/>
    </row>
    <row r="59" spans="1:7" ht="30" customHeight="1" x14ac:dyDescent="0.35">
      <c r="A59" s="203"/>
      <c r="B59" s="204"/>
      <c r="C59" s="120" t="str">
        <f t="shared" si="0"/>
        <v/>
      </c>
      <c r="D59" s="121"/>
      <c r="E59" s="121"/>
      <c r="F59" s="129"/>
      <c r="G59" s="133"/>
    </row>
    <row r="60" spans="1:7" ht="30" customHeight="1" x14ac:dyDescent="0.35">
      <c r="A60" s="203"/>
      <c r="B60" s="204"/>
      <c r="C60" s="120" t="str">
        <f t="shared" si="0"/>
        <v/>
      </c>
      <c r="D60" s="121"/>
      <c r="E60" s="121"/>
      <c r="F60" s="129"/>
      <c r="G60" s="133"/>
    </row>
    <row r="61" spans="1:7" ht="30" customHeight="1" x14ac:dyDescent="0.35">
      <c r="A61" s="203"/>
      <c r="B61" s="204"/>
      <c r="C61" s="120" t="str">
        <f t="shared" si="0"/>
        <v/>
      </c>
      <c r="D61" s="121"/>
      <c r="E61" s="121"/>
      <c r="F61" s="129"/>
      <c r="G61" s="133"/>
    </row>
    <row r="62" spans="1:7" ht="30" customHeight="1" x14ac:dyDescent="0.35">
      <c r="A62" s="203"/>
      <c r="B62" s="204"/>
      <c r="C62" s="120" t="str">
        <f t="shared" si="0"/>
        <v/>
      </c>
      <c r="D62" s="121"/>
      <c r="E62" s="121"/>
      <c r="F62" s="129"/>
      <c r="G62" s="133"/>
    </row>
    <row r="63" spans="1:7" ht="30" customHeight="1" x14ac:dyDescent="0.35">
      <c r="A63" s="203"/>
      <c r="B63" s="204"/>
      <c r="C63" s="120" t="str">
        <f t="shared" si="0"/>
        <v/>
      </c>
      <c r="D63" s="121"/>
      <c r="E63" s="121"/>
      <c r="F63" s="129"/>
      <c r="G63" s="133"/>
    </row>
    <row r="64" spans="1:7" ht="30" customHeight="1" x14ac:dyDescent="0.35">
      <c r="A64" s="203"/>
      <c r="B64" s="204"/>
      <c r="C64" s="120" t="str">
        <f t="shared" si="0"/>
        <v/>
      </c>
      <c r="D64" s="121"/>
      <c r="E64" s="121"/>
      <c r="F64" s="129"/>
      <c r="G64" s="133"/>
    </row>
    <row r="65" spans="1:7" ht="30" customHeight="1" x14ac:dyDescent="0.35">
      <c r="A65" s="203"/>
      <c r="B65" s="204"/>
      <c r="C65" s="120" t="str">
        <f t="shared" si="0"/>
        <v/>
      </c>
      <c r="D65" s="121"/>
      <c r="E65" s="121"/>
      <c r="F65" s="129"/>
      <c r="G65" s="133"/>
    </row>
    <row r="66" spans="1:7" ht="30" customHeight="1" x14ac:dyDescent="0.35">
      <c r="A66" s="203"/>
      <c r="B66" s="204"/>
      <c r="C66" s="120" t="str">
        <f t="shared" si="0"/>
        <v/>
      </c>
      <c r="D66" s="121"/>
      <c r="E66" s="121"/>
      <c r="F66" s="129"/>
      <c r="G66" s="133"/>
    </row>
    <row r="67" spans="1:7" ht="30" customHeight="1" x14ac:dyDescent="0.35">
      <c r="A67" s="203"/>
      <c r="B67" s="204"/>
      <c r="C67" s="120" t="str">
        <f t="shared" si="0"/>
        <v/>
      </c>
      <c r="D67" s="121"/>
      <c r="E67" s="121"/>
      <c r="F67" s="129"/>
      <c r="G67" s="133"/>
    </row>
    <row r="68" spans="1:7" ht="30" customHeight="1" x14ac:dyDescent="0.35">
      <c r="A68" s="203"/>
      <c r="B68" s="204"/>
      <c r="C68" s="120" t="str">
        <f t="shared" si="0"/>
        <v/>
      </c>
      <c r="D68" s="121"/>
      <c r="E68" s="121"/>
      <c r="F68" s="129"/>
      <c r="G68" s="133"/>
    </row>
    <row r="69" spans="1:7" ht="30" customHeight="1" x14ac:dyDescent="0.35">
      <c r="A69" s="203"/>
      <c r="B69" s="204"/>
      <c r="C69" s="120" t="str">
        <f t="shared" si="0"/>
        <v/>
      </c>
      <c r="D69" s="121"/>
      <c r="E69" s="121"/>
      <c r="F69" s="129"/>
      <c r="G69" s="133"/>
    </row>
    <row r="70" spans="1:7" ht="30" customHeight="1" x14ac:dyDescent="0.35">
      <c r="A70" s="203"/>
      <c r="B70" s="204"/>
      <c r="C70" s="120" t="str">
        <f t="shared" si="0"/>
        <v/>
      </c>
      <c r="D70" s="121"/>
      <c r="E70" s="121"/>
      <c r="F70" s="129"/>
      <c r="G70" s="133"/>
    </row>
    <row r="71" spans="1:7" ht="30" customHeight="1" x14ac:dyDescent="0.35">
      <c r="A71" s="203"/>
      <c r="B71" s="204"/>
      <c r="C71" s="120" t="str">
        <f t="shared" si="0"/>
        <v/>
      </c>
      <c r="D71" s="121"/>
      <c r="E71" s="121"/>
      <c r="F71" s="129"/>
      <c r="G71" s="133"/>
    </row>
    <row r="72" spans="1:7" ht="30" customHeight="1" x14ac:dyDescent="0.35">
      <c r="A72" s="203"/>
      <c r="B72" s="204"/>
      <c r="C72" s="120" t="str">
        <f t="shared" si="0"/>
        <v/>
      </c>
      <c r="D72" s="121"/>
      <c r="E72" s="121"/>
      <c r="F72" s="129"/>
      <c r="G72" s="133"/>
    </row>
    <row r="73" spans="1:7" ht="30" customHeight="1" x14ac:dyDescent="0.35">
      <c r="A73" s="203"/>
      <c r="B73" s="204"/>
      <c r="C73" s="120" t="str">
        <f t="shared" si="0"/>
        <v/>
      </c>
      <c r="D73" s="121"/>
      <c r="E73" s="121"/>
      <c r="F73" s="129"/>
      <c r="G73" s="133"/>
    </row>
    <row r="74" spans="1:7" ht="30" customHeight="1" x14ac:dyDescent="0.35">
      <c r="A74" s="203"/>
      <c r="B74" s="204"/>
      <c r="C74" s="120" t="str">
        <f t="shared" ref="C74:C93" si="1">+IF(A74="","",$B$3)</f>
        <v/>
      </c>
      <c r="D74" s="121"/>
      <c r="E74" s="121"/>
      <c r="F74" s="129"/>
      <c r="G74" s="133"/>
    </row>
    <row r="75" spans="1:7" ht="30" customHeight="1" x14ac:dyDescent="0.35">
      <c r="A75" s="203"/>
      <c r="B75" s="204"/>
      <c r="C75" s="120" t="str">
        <f t="shared" si="1"/>
        <v/>
      </c>
      <c r="D75" s="121"/>
      <c r="E75" s="121"/>
      <c r="F75" s="129"/>
      <c r="G75" s="133"/>
    </row>
    <row r="76" spans="1:7" ht="30" customHeight="1" x14ac:dyDescent="0.35">
      <c r="A76" s="203"/>
      <c r="B76" s="204"/>
      <c r="C76" s="120" t="str">
        <f t="shared" si="1"/>
        <v/>
      </c>
      <c r="D76" s="121"/>
      <c r="E76" s="121"/>
      <c r="F76" s="129"/>
      <c r="G76" s="133"/>
    </row>
    <row r="77" spans="1:7" ht="30" customHeight="1" x14ac:dyDescent="0.35">
      <c r="A77" s="203"/>
      <c r="B77" s="204"/>
      <c r="C77" s="120" t="str">
        <f t="shared" si="1"/>
        <v/>
      </c>
      <c r="D77" s="121"/>
      <c r="E77" s="121"/>
      <c r="F77" s="129"/>
      <c r="G77" s="133"/>
    </row>
    <row r="78" spans="1:7" ht="30" customHeight="1" x14ac:dyDescent="0.35">
      <c r="A78" s="203"/>
      <c r="B78" s="204"/>
      <c r="C78" s="120" t="str">
        <f t="shared" si="1"/>
        <v/>
      </c>
      <c r="D78" s="121"/>
      <c r="E78" s="121"/>
      <c r="F78" s="129"/>
      <c r="G78" s="133"/>
    </row>
    <row r="79" spans="1:7" ht="30" customHeight="1" x14ac:dyDescent="0.35">
      <c r="A79" s="203"/>
      <c r="B79" s="204"/>
      <c r="C79" s="120" t="str">
        <f t="shared" si="1"/>
        <v/>
      </c>
      <c r="D79" s="121"/>
      <c r="E79" s="121"/>
      <c r="F79" s="129"/>
      <c r="G79" s="133"/>
    </row>
    <row r="80" spans="1:7" ht="30" customHeight="1" x14ac:dyDescent="0.35">
      <c r="A80" s="203"/>
      <c r="B80" s="204"/>
      <c r="C80" s="120" t="str">
        <f t="shared" si="1"/>
        <v/>
      </c>
      <c r="D80" s="121"/>
      <c r="E80" s="121"/>
      <c r="F80" s="129"/>
      <c r="G80" s="133"/>
    </row>
    <row r="81" spans="1:7" ht="30" customHeight="1" x14ac:dyDescent="0.35">
      <c r="A81" s="203"/>
      <c r="B81" s="204"/>
      <c r="C81" s="120" t="str">
        <f t="shared" si="1"/>
        <v/>
      </c>
      <c r="D81" s="121"/>
      <c r="E81" s="121"/>
      <c r="F81" s="129"/>
      <c r="G81" s="133"/>
    </row>
    <row r="82" spans="1:7" ht="30" customHeight="1" x14ac:dyDescent="0.35">
      <c r="A82" s="203"/>
      <c r="B82" s="204"/>
      <c r="C82" s="120" t="str">
        <f t="shared" si="1"/>
        <v/>
      </c>
      <c r="D82" s="121"/>
      <c r="E82" s="121"/>
      <c r="F82" s="129"/>
      <c r="G82" s="133"/>
    </row>
    <row r="83" spans="1:7" ht="30" customHeight="1" x14ac:dyDescent="0.35">
      <c r="A83" s="203"/>
      <c r="B83" s="204"/>
      <c r="C83" s="120" t="str">
        <f t="shared" si="1"/>
        <v/>
      </c>
      <c r="D83" s="121"/>
      <c r="E83" s="121"/>
      <c r="F83" s="129"/>
      <c r="G83" s="133"/>
    </row>
    <row r="84" spans="1:7" ht="30" customHeight="1" x14ac:dyDescent="0.35">
      <c r="A84" s="203"/>
      <c r="B84" s="204"/>
      <c r="C84" s="120" t="str">
        <f t="shared" si="1"/>
        <v/>
      </c>
      <c r="D84" s="121"/>
      <c r="E84" s="121"/>
      <c r="F84" s="129"/>
      <c r="G84" s="133"/>
    </row>
    <row r="85" spans="1:7" ht="30" customHeight="1" x14ac:dyDescent="0.35">
      <c r="A85" s="203"/>
      <c r="B85" s="204"/>
      <c r="C85" s="120" t="str">
        <f t="shared" si="1"/>
        <v/>
      </c>
      <c r="D85" s="121"/>
      <c r="E85" s="121"/>
      <c r="F85" s="129"/>
      <c r="G85" s="133"/>
    </row>
    <row r="86" spans="1:7" ht="30" customHeight="1" x14ac:dyDescent="0.35">
      <c r="A86" s="203"/>
      <c r="B86" s="204"/>
      <c r="C86" s="120" t="str">
        <f t="shared" si="1"/>
        <v/>
      </c>
      <c r="D86" s="121"/>
      <c r="E86" s="121"/>
      <c r="F86" s="129"/>
      <c r="G86" s="133"/>
    </row>
    <row r="87" spans="1:7" ht="30" customHeight="1" x14ac:dyDescent="0.35">
      <c r="A87" s="203"/>
      <c r="B87" s="204"/>
      <c r="C87" s="120" t="str">
        <f t="shared" si="1"/>
        <v/>
      </c>
      <c r="D87" s="121"/>
      <c r="E87" s="121"/>
      <c r="F87" s="129"/>
      <c r="G87" s="133"/>
    </row>
    <row r="88" spans="1:7" ht="30" customHeight="1" x14ac:dyDescent="0.35">
      <c r="A88" s="203"/>
      <c r="B88" s="204"/>
      <c r="C88" s="120" t="str">
        <f t="shared" si="1"/>
        <v/>
      </c>
      <c r="D88" s="121"/>
      <c r="E88" s="121"/>
      <c r="F88" s="129"/>
      <c r="G88" s="133"/>
    </row>
    <row r="89" spans="1:7" ht="30" customHeight="1" x14ac:dyDescent="0.35">
      <c r="A89" s="203"/>
      <c r="B89" s="204"/>
      <c r="C89" s="120" t="str">
        <f t="shared" si="1"/>
        <v/>
      </c>
      <c r="D89" s="121"/>
      <c r="E89" s="121"/>
      <c r="F89" s="129"/>
      <c r="G89" s="133"/>
    </row>
    <row r="90" spans="1:7" ht="30" customHeight="1" x14ac:dyDescent="0.35">
      <c r="A90" s="203"/>
      <c r="B90" s="204"/>
      <c r="C90" s="120" t="str">
        <f t="shared" si="1"/>
        <v/>
      </c>
      <c r="D90" s="121"/>
      <c r="E90" s="121"/>
      <c r="F90" s="129"/>
      <c r="G90" s="133"/>
    </row>
    <row r="91" spans="1:7" ht="30" customHeight="1" x14ac:dyDescent="0.35">
      <c r="A91" s="203"/>
      <c r="B91" s="204"/>
      <c r="C91" s="120" t="str">
        <f t="shared" si="1"/>
        <v/>
      </c>
      <c r="D91" s="121"/>
      <c r="E91" s="121"/>
      <c r="F91" s="129"/>
      <c r="G91" s="133"/>
    </row>
    <row r="92" spans="1:7" ht="30" customHeight="1" x14ac:dyDescent="0.35">
      <c r="A92" s="203"/>
      <c r="B92" s="204"/>
      <c r="C92" s="120" t="str">
        <f t="shared" si="1"/>
        <v/>
      </c>
      <c r="D92" s="121"/>
      <c r="E92" s="121"/>
      <c r="F92" s="129"/>
      <c r="G92" s="133"/>
    </row>
    <row r="93" spans="1:7" ht="30" customHeight="1" thickBot="1" x14ac:dyDescent="0.4">
      <c r="A93" s="205"/>
      <c r="B93" s="206"/>
      <c r="C93" s="122" t="str">
        <f t="shared" si="1"/>
        <v/>
      </c>
      <c r="D93" s="123"/>
      <c r="E93" s="123"/>
      <c r="F93" s="130"/>
      <c r="G93" s="133"/>
    </row>
    <row r="95" spans="1:7" x14ac:dyDescent="0.3">
      <c r="B95" s="3"/>
      <c r="C95" s="3"/>
    </row>
  </sheetData>
  <sheetProtection algorithmName="SHA-512" hashValue="tIdPU4w89ctbOFxaFr4f2EjmzTmiGUrMT02N/NIbBBwaPFI59eNoc2GPV9/z2q4BNB3QTSCFrm/W+ncpEJOrNw==" saltValue="GRt0JJ40pRdTX+dLUAsuuQ==" spinCount="100000" sheet="1" objects="1" scenarios="1"/>
  <mergeCells count="91">
    <mergeCell ref="A2:F2"/>
    <mergeCell ref="A1:F1"/>
    <mergeCell ref="A8:B8"/>
    <mergeCell ref="A9:B9"/>
    <mergeCell ref="A10:B10"/>
    <mergeCell ref="A7:G7"/>
    <mergeCell ref="A5:G5"/>
    <mergeCell ref="A6:G6"/>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93:B93"/>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91:B91"/>
    <mergeCell ref="A65:B65"/>
    <mergeCell ref="A66:B66"/>
    <mergeCell ref="A67:B67"/>
    <mergeCell ref="A68:B68"/>
    <mergeCell ref="A69:B69"/>
    <mergeCell ref="A70:B70"/>
    <mergeCell ref="A71:B71"/>
    <mergeCell ref="A72:B72"/>
    <mergeCell ref="A73:B73"/>
    <mergeCell ref="A74:B74"/>
    <mergeCell ref="A75:B75"/>
    <mergeCell ref="A92:B92"/>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76:B76"/>
    <mergeCell ref="A77:B77"/>
    <mergeCell ref="A78:B78"/>
    <mergeCell ref="A79:B79"/>
    <mergeCell ref="A80:B80"/>
    <mergeCell ref="A81:B81"/>
    <mergeCell ref="A87:B87"/>
    <mergeCell ref="A88:B88"/>
    <mergeCell ref="A89:B89"/>
    <mergeCell ref="A90:B90"/>
    <mergeCell ref="A82:B82"/>
    <mergeCell ref="A83:B83"/>
    <mergeCell ref="A84:B84"/>
    <mergeCell ref="A85:B85"/>
    <mergeCell ref="A86:B86"/>
  </mergeCells>
  <printOptions horizontalCentered="1"/>
  <pageMargins left="0.39370078740157483" right="0.31496062992125984" top="0.51181102362204722" bottom="0.39370078740157483" header="0.31496062992125984" footer="0.15748031496062992"/>
  <pageSetup paperSize="9" scale="98" fitToHeight="4" orientation="portrait" r:id="rId1"/>
  <headerFooter>
    <oddFooter>&amp;LForm 4 - Handicap Entry&amp;RPage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B72-8BD9-48C2-9C5A-3E2028DDA93D}">
  <sheetPr codeName="Sheet6">
    <tabColor rgb="FFFF99FF"/>
    <pageSetUpPr fitToPage="1"/>
  </sheetPr>
  <dimension ref="A1:B55"/>
  <sheetViews>
    <sheetView workbookViewId="0">
      <selection activeCell="A2" sqref="A2"/>
    </sheetView>
  </sheetViews>
  <sheetFormatPr defaultColWidth="9.109375" defaultRowHeight="14.4" x14ac:dyDescent="0.3"/>
  <cols>
    <col min="1" max="1" width="9.109375" style="43"/>
    <col min="2" max="2" width="109" style="43" bestFit="1" customWidth="1"/>
    <col min="3" max="3" width="9.109375" style="43"/>
    <col min="4" max="4" width="10.88671875" style="43" bestFit="1" customWidth="1"/>
    <col min="5" max="16384" width="9.109375" style="43"/>
  </cols>
  <sheetData>
    <row r="1" spans="1:2" ht="23.4" x14ac:dyDescent="0.45">
      <c r="A1" s="213" t="s">
        <v>260</v>
      </c>
      <c r="B1" s="214"/>
    </row>
    <row r="2" spans="1:2" ht="23.4" x14ac:dyDescent="0.45">
      <c r="A2" s="44" t="s">
        <v>96</v>
      </c>
      <c r="B2" s="45" t="s">
        <v>97</v>
      </c>
    </row>
    <row r="3" spans="1:2" ht="23.4" x14ac:dyDescent="0.45">
      <c r="A3" s="46">
        <v>1</v>
      </c>
      <c r="B3" s="47" t="s">
        <v>145</v>
      </c>
    </row>
    <row r="4" spans="1:2" ht="23.4" x14ac:dyDescent="0.45">
      <c r="A4" s="48">
        <v>2</v>
      </c>
      <c r="B4" s="49" t="s">
        <v>98</v>
      </c>
    </row>
    <row r="5" spans="1:2" ht="23.4" x14ac:dyDescent="0.45">
      <c r="A5" s="48">
        <v>3</v>
      </c>
      <c r="B5" s="49" t="s">
        <v>99</v>
      </c>
    </row>
    <row r="6" spans="1:2" ht="23.4" x14ac:dyDescent="0.45">
      <c r="A6" s="48">
        <v>4</v>
      </c>
      <c r="B6" s="49" t="s">
        <v>100</v>
      </c>
    </row>
    <row r="7" spans="1:2" ht="23.4" x14ac:dyDescent="0.45">
      <c r="A7" s="48">
        <v>5</v>
      </c>
      <c r="B7" s="49" t="s">
        <v>101</v>
      </c>
    </row>
    <row r="8" spans="1:2" ht="23.4" x14ac:dyDescent="0.45">
      <c r="A8" s="46"/>
      <c r="B8" s="47" t="s">
        <v>92</v>
      </c>
    </row>
    <row r="9" spans="1:2" ht="23.4" x14ac:dyDescent="0.45">
      <c r="A9" s="48">
        <v>6</v>
      </c>
      <c r="B9" s="49" t="s">
        <v>102</v>
      </c>
    </row>
    <row r="10" spans="1:2" ht="23.4" x14ac:dyDescent="0.45">
      <c r="A10" s="48">
        <v>7</v>
      </c>
      <c r="B10" s="49" t="s">
        <v>103</v>
      </c>
    </row>
    <row r="11" spans="1:2" ht="23.4" x14ac:dyDescent="0.45">
      <c r="A11" s="48">
        <v>8</v>
      </c>
      <c r="B11" s="49" t="s">
        <v>104</v>
      </c>
    </row>
    <row r="12" spans="1:2" ht="23.4" x14ac:dyDescent="0.45">
      <c r="A12" s="48">
        <v>9</v>
      </c>
      <c r="B12" s="49" t="s">
        <v>105</v>
      </c>
    </row>
    <row r="13" spans="1:2" ht="23.4" x14ac:dyDescent="0.45">
      <c r="A13" s="46">
        <v>10</v>
      </c>
      <c r="B13" s="47" t="s">
        <v>146</v>
      </c>
    </row>
    <row r="14" spans="1:2" ht="23.4" x14ac:dyDescent="0.45">
      <c r="A14" s="48">
        <v>11</v>
      </c>
      <c r="B14" s="49" t="s">
        <v>106</v>
      </c>
    </row>
    <row r="15" spans="1:2" ht="23.4" x14ac:dyDescent="0.45">
      <c r="A15" s="48">
        <v>12</v>
      </c>
      <c r="B15" s="49" t="s">
        <v>107</v>
      </c>
    </row>
    <row r="16" spans="1:2" ht="23.4" x14ac:dyDescent="0.45">
      <c r="A16" s="48">
        <v>13</v>
      </c>
      <c r="B16" s="49" t="s">
        <v>108</v>
      </c>
    </row>
    <row r="17" spans="1:2" ht="23.4" x14ac:dyDescent="0.45">
      <c r="A17" s="48">
        <v>14</v>
      </c>
      <c r="B17" s="49" t="s">
        <v>109</v>
      </c>
    </row>
    <row r="18" spans="1:2" ht="23.4" x14ac:dyDescent="0.45">
      <c r="A18" s="46">
        <v>15</v>
      </c>
      <c r="B18" s="47" t="s">
        <v>212</v>
      </c>
    </row>
    <row r="19" spans="1:2" ht="23.4" x14ac:dyDescent="0.45">
      <c r="A19" s="48">
        <v>16</v>
      </c>
      <c r="B19" s="49" t="s">
        <v>110</v>
      </c>
    </row>
    <row r="20" spans="1:2" ht="23.4" x14ac:dyDescent="0.45">
      <c r="A20" s="48">
        <v>17</v>
      </c>
      <c r="B20" s="49" t="s">
        <v>111</v>
      </c>
    </row>
    <row r="21" spans="1:2" ht="23.4" x14ac:dyDescent="0.45">
      <c r="A21" s="48">
        <v>18</v>
      </c>
      <c r="B21" s="49" t="s">
        <v>112</v>
      </c>
    </row>
    <row r="22" spans="1:2" ht="23.4" x14ac:dyDescent="0.45">
      <c r="A22" s="48">
        <v>19</v>
      </c>
      <c r="B22" s="49" t="s">
        <v>113</v>
      </c>
    </row>
    <row r="23" spans="1:2" ht="23.4" x14ac:dyDescent="0.45">
      <c r="A23" s="46">
        <v>20</v>
      </c>
      <c r="B23" s="47" t="s">
        <v>163</v>
      </c>
    </row>
    <row r="24" spans="1:2" ht="23.4" x14ac:dyDescent="0.45">
      <c r="A24" s="46">
        <v>21</v>
      </c>
      <c r="B24" s="47" t="s">
        <v>114</v>
      </c>
    </row>
    <row r="25" spans="1:2" ht="23.4" x14ac:dyDescent="0.45">
      <c r="A25" s="48">
        <v>22</v>
      </c>
      <c r="B25" s="49" t="s">
        <v>147</v>
      </c>
    </row>
    <row r="26" spans="1:2" ht="23.4" x14ac:dyDescent="0.45">
      <c r="A26" s="48">
        <v>23</v>
      </c>
      <c r="B26" s="49" t="s">
        <v>148</v>
      </c>
    </row>
    <row r="27" spans="1:2" ht="23.4" x14ac:dyDescent="0.45">
      <c r="A27" s="48">
        <v>24</v>
      </c>
      <c r="B27" s="49" t="s">
        <v>115</v>
      </c>
    </row>
    <row r="28" spans="1:2" ht="23.4" x14ac:dyDescent="0.45">
      <c r="A28" s="48">
        <v>25</v>
      </c>
      <c r="B28" s="49" t="s">
        <v>116</v>
      </c>
    </row>
    <row r="29" spans="1:2" ht="23.4" x14ac:dyDescent="0.45">
      <c r="A29" s="48">
        <v>26</v>
      </c>
      <c r="B29" s="49" t="s">
        <v>117</v>
      </c>
    </row>
    <row r="30" spans="1:2" ht="23.4" x14ac:dyDescent="0.45">
      <c r="A30" s="48">
        <v>27</v>
      </c>
      <c r="B30" s="49" t="s">
        <v>118</v>
      </c>
    </row>
    <row r="31" spans="1:2" ht="23.4" x14ac:dyDescent="0.45">
      <c r="A31" s="48">
        <v>28</v>
      </c>
      <c r="B31" s="49" t="s">
        <v>119</v>
      </c>
    </row>
    <row r="32" spans="1:2" ht="23.4" x14ac:dyDescent="0.45">
      <c r="A32" s="48">
        <v>29</v>
      </c>
      <c r="B32" s="49" t="s">
        <v>120</v>
      </c>
    </row>
    <row r="33" spans="1:2" ht="23.4" x14ac:dyDescent="0.45">
      <c r="A33" s="48">
        <v>30</v>
      </c>
      <c r="B33" s="49" t="s">
        <v>121</v>
      </c>
    </row>
    <row r="34" spans="1:2" ht="23.4" x14ac:dyDescent="0.45">
      <c r="A34" s="48">
        <v>31</v>
      </c>
      <c r="B34" s="49" t="s">
        <v>122</v>
      </c>
    </row>
    <row r="35" spans="1:2" ht="23.4" x14ac:dyDescent="0.45">
      <c r="A35" s="48">
        <v>32</v>
      </c>
      <c r="B35" s="49" t="s">
        <v>123</v>
      </c>
    </row>
    <row r="36" spans="1:2" ht="23.4" x14ac:dyDescent="0.45">
      <c r="A36" s="48">
        <v>33</v>
      </c>
      <c r="B36" s="49" t="s">
        <v>124</v>
      </c>
    </row>
    <row r="37" spans="1:2" ht="23.4" x14ac:dyDescent="0.45">
      <c r="A37" s="48">
        <v>34</v>
      </c>
      <c r="B37" s="49" t="s">
        <v>125</v>
      </c>
    </row>
    <row r="38" spans="1:2" ht="23.4" x14ac:dyDescent="0.45">
      <c r="A38" s="48">
        <v>35</v>
      </c>
      <c r="B38" s="49" t="s">
        <v>126</v>
      </c>
    </row>
    <row r="39" spans="1:2" ht="23.4" x14ac:dyDescent="0.45">
      <c r="A39" s="48">
        <v>36</v>
      </c>
      <c r="B39" s="49" t="s">
        <v>127</v>
      </c>
    </row>
    <row r="40" spans="1:2" ht="23.4" x14ac:dyDescent="0.45">
      <c r="A40" s="48">
        <v>37</v>
      </c>
      <c r="B40" s="49" t="s">
        <v>128</v>
      </c>
    </row>
    <row r="41" spans="1:2" ht="23.4" x14ac:dyDescent="0.45">
      <c r="A41" s="46">
        <v>38</v>
      </c>
      <c r="B41" s="47" t="s">
        <v>129</v>
      </c>
    </row>
    <row r="42" spans="1:2" ht="23.4" x14ac:dyDescent="0.45">
      <c r="A42" s="46">
        <v>39</v>
      </c>
      <c r="B42" s="47" t="s">
        <v>130</v>
      </c>
    </row>
    <row r="43" spans="1:2" ht="23.4" x14ac:dyDescent="0.45">
      <c r="A43" s="48">
        <v>40</v>
      </c>
      <c r="B43" s="49" t="s">
        <v>131</v>
      </c>
    </row>
    <row r="44" spans="1:2" ht="23.4" x14ac:dyDescent="0.45">
      <c r="A44" s="48">
        <v>41</v>
      </c>
      <c r="B44" s="49" t="s">
        <v>132</v>
      </c>
    </row>
    <row r="45" spans="1:2" ht="23.4" x14ac:dyDescent="0.45">
      <c r="A45" s="48">
        <v>42</v>
      </c>
      <c r="B45" s="49" t="s">
        <v>133</v>
      </c>
    </row>
    <row r="46" spans="1:2" ht="23.4" x14ac:dyDescent="0.45">
      <c r="A46" s="48">
        <v>43</v>
      </c>
      <c r="B46" s="49" t="s">
        <v>134</v>
      </c>
    </row>
    <row r="47" spans="1:2" ht="23.4" x14ac:dyDescent="0.45">
      <c r="A47" s="48">
        <v>44</v>
      </c>
      <c r="B47" s="49" t="s">
        <v>135</v>
      </c>
    </row>
    <row r="48" spans="1:2" ht="23.4" x14ac:dyDescent="0.45">
      <c r="A48" s="48">
        <v>45</v>
      </c>
      <c r="B48" s="49" t="s">
        <v>136</v>
      </c>
    </row>
    <row r="49" spans="1:2" ht="23.4" x14ac:dyDescent="0.45">
      <c r="A49" s="48">
        <v>46</v>
      </c>
      <c r="B49" s="49" t="s">
        <v>137</v>
      </c>
    </row>
    <row r="50" spans="1:2" ht="23.4" x14ac:dyDescent="0.45">
      <c r="A50" s="48">
        <v>47</v>
      </c>
      <c r="B50" s="49" t="s">
        <v>138</v>
      </c>
    </row>
    <row r="51" spans="1:2" ht="23.4" x14ac:dyDescent="0.45">
      <c r="A51" s="46">
        <v>48</v>
      </c>
      <c r="B51" s="47" t="s">
        <v>139</v>
      </c>
    </row>
    <row r="52" spans="1:2" ht="23.4" x14ac:dyDescent="0.45">
      <c r="A52" s="46">
        <v>49</v>
      </c>
      <c r="B52" s="47" t="s">
        <v>213</v>
      </c>
    </row>
    <row r="53" spans="1:2" ht="23.4" x14ac:dyDescent="0.45">
      <c r="A53" s="46">
        <v>50</v>
      </c>
      <c r="B53" s="47" t="s">
        <v>140</v>
      </c>
    </row>
    <row r="54" spans="1:2" ht="23.4" x14ac:dyDescent="0.45">
      <c r="A54" s="46">
        <v>51</v>
      </c>
      <c r="B54" s="47" t="s">
        <v>141</v>
      </c>
    </row>
    <row r="55" spans="1:2" ht="24" thickBot="1" x14ac:dyDescent="0.5">
      <c r="A55" s="50">
        <v>52</v>
      </c>
      <c r="B55" s="51" t="s">
        <v>142</v>
      </c>
    </row>
  </sheetData>
  <mergeCells count="1">
    <mergeCell ref="A1:B1"/>
  </mergeCells>
  <printOptions horizontalCentered="1"/>
  <pageMargins left="0.15748031496062992" right="0.15748031496062992" top="0.39370078740157483" bottom="0.3937007874015748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4327-D5A8-4AD7-8E6F-9261F0D3113E}">
  <sheetPr codeName="Sheet7">
    <tabColor theme="5"/>
    <pageSetUpPr fitToPage="1"/>
  </sheetPr>
  <dimension ref="A1:M73"/>
  <sheetViews>
    <sheetView showGridLines="0" zoomScale="80" zoomScaleNormal="80" workbookViewId="0">
      <selection activeCell="A20" sqref="A20:D20"/>
    </sheetView>
  </sheetViews>
  <sheetFormatPr defaultColWidth="9.109375" defaultRowHeight="14.4" x14ac:dyDescent="0.3"/>
  <cols>
    <col min="1" max="1" width="9.33203125" style="76" customWidth="1"/>
    <col min="2" max="16384" width="9.109375" style="76"/>
  </cols>
  <sheetData>
    <row r="1" spans="1:13" s="72" customFormat="1" ht="21" x14ac:dyDescent="0.4">
      <c r="A1" s="71" t="s">
        <v>216</v>
      </c>
    </row>
    <row r="2" spans="1:13" s="72" customFormat="1" ht="21" x14ac:dyDescent="0.4">
      <c r="A2" s="73"/>
    </row>
    <row r="3" spans="1:13" s="72" customFormat="1" ht="21" x14ac:dyDescent="0.4">
      <c r="A3" s="74" t="s">
        <v>217</v>
      </c>
    </row>
    <row r="4" spans="1:13" s="72" customFormat="1" ht="21" x14ac:dyDescent="0.4">
      <c r="A4" s="73"/>
    </row>
    <row r="5" spans="1:13" s="72" customFormat="1" ht="21" x14ac:dyDescent="0.4">
      <c r="A5" s="74" t="s">
        <v>218</v>
      </c>
    </row>
    <row r="6" spans="1:13" ht="15.6" x14ac:dyDescent="0.3">
      <c r="A6" s="75"/>
    </row>
    <row r="7" spans="1:13" ht="62.25" customHeight="1" x14ac:dyDescent="0.3">
      <c r="A7" s="83" t="s">
        <v>219</v>
      </c>
      <c r="B7" s="218" t="s">
        <v>220</v>
      </c>
      <c r="C7" s="218"/>
      <c r="D7" s="218"/>
      <c r="E7" s="218"/>
      <c r="F7" s="218"/>
      <c r="G7" s="218"/>
      <c r="H7" s="218"/>
      <c r="I7" s="218"/>
      <c r="J7" s="218"/>
      <c r="K7" s="218"/>
      <c r="L7" s="218"/>
      <c r="M7" s="77"/>
    </row>
    <row r="8" spans="1:13" ht="53.25" customHeight="1" x14ac:dyDescent="0.3">
      <c r="A8" s="83" t="s">
        <v>221</v>
      </c>
      <c r="B8" s="218" t="s">
        <v>222</v>
      </c>
      <c r="C8" s="218"/>
      <c r="D8" s="218"/>
      <c r="E8" s="218"/>
      <c r="F8" s="218"/>
      <c r="G8" s="218"/>
      <c r="H8" s="218"/>
      <c r="I8" s="218"/>
      <c r="J8" s="218"/>
      <c r="K8" s="218"/>
      <c r="L8" s="218"/>
      <c r="M8" s="77"/>
    </row>
    <row r="9" spans="1:13" ht="53.25" customHeight="1" x14ac:dyDescent="0.3">
      <c r="A9" s="84" t="s">
        <v>223</v>
      </c>
      <c r="B9" s="218" t="s">
        <v>224</v>
      </c>
      <c r="C9" s="218"/>
      <c r="D9" s="218"/>
      <c r="E9" s="218"/>
      <c r="F9" s="218"/>
      <c r="G9" s="218"/>
      <c r="H9" s="218"/>
      <c r="I9" s="218"/>
      <c r="J9" s="218"/>
      <c r="K9" s="218"/>
      <c r="L9" s="218"/>
      <c r="M9" s="77"/>
    </row>
    <row r="10" spans="1:13" ht="40.5" customHeight="1" x14ac:dyDescent="0.3">
      <c r="A10" s="84" t="s">
        <v>225</v>
      </c>
      <c r="B10" s="218" t="s">
        <v>236</v>
      </c>
      <c r="C10" s="218"/>
      <c r="D10" s="218"/>
      <c r="E10" s="218"/>
      <c r="F10" s="218"/>
      <c r="G10" s="218"/>
      <c r="H10" s="218"/>
      <c r="I10" s="218"/>
      <c r="J10" s="218"/>
      <c r="K10" s="218"/>
      <c r="L10" s="218"/>
      <c r="M10" s="77"/>
    </row>
    <row r="11" spans="1:13" ht="38.25" customHeight="1" thickBot="1" x14ac:dyDescent="0.35">
      <c r="A11" s="85" t="s">
        <v>226</v>
      </c>
      <c r="B11" s="219" t="s">
        <v>227</v>
      </c>
      <c r="C11" s="219"/>
      <c r="D11" s="219"/>
      <c r="E11" s="219"/>
      <c r="F11" s="219"/>
      <c r="G11" s="219"/>
      <c r="H11" s="219"/>
      <c r="I11" s="219"/>
      <c r="J11" s="219"/>
      <c r="K11" s="219"/>
      <c r="L11" s="219"/>
      <c r="M11" s="77"/>
    </row>
    <row r="12" spans="1:13" ht="32.25" customHeight="1" thickBot="1" x14ac:dyDescent="0.35">
      <c r="A12" s="223" t="s">
        <v>233</v>
      </c>
      <c r="B12" s="224"/>
      <c r="C12" s="224"/>
      <c r="D12" s="224"/>
      <c r="E12" s="224"/>
      <c r="F12" s="224"/>
      <c r="G12" s="224"/>
      <c r="H12" s="224"/>
      <c r="I12" s="224"/>
      <c r="J12" s="224"/>
      <c r="K12" s="224"/>
      <c r="L12" s="225"/>
      <c r="M12" s="77"/>
    </row>
    <row r="13" spans="1:13" ht="15.6" x14ac:dyDescent="0.3">
      <c r="A13" s="78"/>
    </row>
    <row r="14" spans="1:13" ht="32.25" customHeight="1" x14ac:dyDescent="0.3">
      <c r="A14" s="220" t="s">
        <v>228</v>
      </c>
      <c r="B14" s="220"/>
      <c r="C14" s="220"/>
      <c r="D14" s="220"/>
      <c r="E14" s="220"/>
      <c r="F14" s="220"/>
      <c r="G14" s="220"/>
      <c r="H14" s="220"/>
      <c r="I14" s="220"/>
      <c r="J14" s="220"/>
      <c r="K14" s="220"/>
      <c r="L14" s="220"/>
    </row>
    <row r="15" spans="1:13" ht="15.6" x14ac:dyDescent="0.3">
      <c r="A15" s="78"/>
    </row>
    <row r="16" spans="1:13" ht="27" customHeight="1" x14ac:dyDescent="0.4">
      <c r="A16" s="79" t="s">
        <v>229</v>
      </c>
      <c r="B16" s="221">
        <f>+'Club Details'!B6</f>
        <v>0</v>
      </c>
      <c r="C16" s="221"/>
      <c r="D16" s="221"/>
      <c r="E16" s="221"/>
      <c r="F16" s="221"/>
      <c r="G16" s="221"/>
      <c r="H16" s="221"/>
      <c r="I16" s="80"/>
    </row>
    <row r="17" spans="1:12" ht="18" x14ac:dyDescent="0.35">
      <c r="A17" s="81"/>
      <c r="B17" s="80"/>
      <c r="C17" s="80"/>
      <c r="D17" s="80"/>
      <c r="E17" s="80"/>
      <c r="F17" s="80"/>
      <c r="G17" s="80"/>
      <c r="H17" s="80"/>
      <c r="I17" s="80"/>
    </row>
    <row r="18" spans="1:12" ht="18" x14ac:dyDescent="0.35">
      <c r="A18" s="82"/>
      <c r="B18" s="80"/>
      <c r="C18" s="80"/>
      <c r="D18" s="80"/>
      <c r="E18" s="80"/>
      <c r="F18" s="80"/>
      <c r="G18" s="80"/>
      <c r="H18" s="80"/>
      <c r="I18" s="80"/>
    </row>
    <row r="19" spans="1:12" ht="24.75" customHeight="1" x14ac:dyDescent="0.3">
      <c r="A19" s="222" t="s">
        <v>230</v>
      </c>
      <c r="B19" s="222"/>
      <c r="C19" s="222"/>
      <c r="D19" s="222"/>
      <c r="E19" s="222" t="s">
        <v>231</v>
      </c>
      <c r="F19" s="222"/>
      <c r="G19" s="222"/>
      <c r="H19" s="222"/>
      <c r="I19" s="222"/>
      <c r="J19" s="222" t="s">
        <v>232</v>
      </c>
      <c r="K19" s="222"/>
      <c r="L19" s="222"/>
    </row>
    <row r="20" spans="1:12" ht="45" customHeight="1" x14ac:dyDescent="0.35">
      <c r="A20" s="215" t="str">
        <f>+IF('Handicap Entries'!A10="","",'Handicap Entries'!A10)</f>
        <v/>
      </c>
      <c r="B20" s="215"/>
      <c r="C20" s="215"/>
      <c r="D20" s="215"/>
      <c r="E20" s="216"/>
      <c r="F20" s="216"/>
      <c r="G20" s="216"/>
      <c r="H20" s="216"/>
      <c r="I20" s="216"/>
      <c r="J20" s="217"/>
      <c r="K20" s="217"/>
      <c r="L20" s="217"/>
    </row>
    <row r="21" spans="1:12" ht="45" customHeight="1" x14ac:dyDescent="0.35">
      <c r="A21" s="215" t="str">
        <f>+IF('Handicap Entries'!A11="","",'Handicap Entries'!A11)</f>
        <v/>
      </c>
      <c r="B21" s="215"/>
      <c r="C21" s="215"/>
      <c r="D21" s="215"/>
      <c r="E21" s="216"/>
      <c r="F21" s="216"/>
      <c r="G21" s="216"/>
      <c r="H21" s="216"/>
      <c r="I21" s="216"/>
      <c r="J21" s="217"/>
      <c r="K21" s="217"/>
      <c r="L21" s="217"/>
    </row>
    <row r="22" spans="1:12" ht="45" customHeight="1" x14ac:dyDescent="0.35">
      <c r="A22" s="215" t="str">
        <f>+IF('Handicap Entries'!A12="","",'Handicap Entries'!A12)</f>
        <v/>
      </c>
      <c r="B22" s="215"/>
      <c r="C22" s="215"/>
      <c r="D22" s="215"/>
      <c r="E22" s="216"/>
      <c r="F22" s="216"/>
      <c r="G22" s="216"/>
      <c r="H22" s="216"/>
      <c r="I22" s="216"/>
      <c r="J22" s="217"/>
      <c r="K22" s="217"/>
      <c r="L22" s="217"/>
    </row>
    <row r="23" spans="1:12" ht="45" customHeight="1" x14ac:dyDescent="0.35">
      <c r="A23" s="215" t="str">
        <f>+IF('Handicap Entries'!A13="","",'Handicap Entries'!A13)</f>
        <v/>
      </c>
      <c r="B23" s="215"/>
      <c r="C23" s="215"/>
      <c r="D23" s="215"/>
      <c r="E23" s="216"/>
      <c r="F23" s="216"/>
      <c r="G23" s="216"/>
      <c r="H23" s="216"/>
      <c r="I23" s="216"/>
      <c r="J23" s="217"/>
      <c r="K23" s="217"/>
      <c r="L23" s="217"/>
    </row>
    <row r="24" spans="1:12" ht="45" customHeight="1" x14ac:dyDescent="0.35">
      <c r="A24" s="215" t="str">
        <f>+IF('Handicap Entries'!A14="","",'Handicap Entries'!A14)</f>
        <v/>
      </c>
      <c r="B24" s="215"/>
      <c r="C24" s="215"/>
      <c r="D24" s="215"/>
      <c r="E24" s="216"/>
      <c r="F24" s="216"/>
      <c r="G24" s="216"/>
      <c r="H24" s="216"/>
      <c r="I24" s="216"/>
      <c r="J24" s="217"/>
      <c r="K24" s="217"/>
      <c r="L24" s="217"/>
    </row>
    <row r="25" spans="1:12" ht="45" customHeight="1" x14ac:dyDescent="0.35">
      <c r="A25" s="215" t="str">
        <f>+IF('Handicap Entries'!A15="","",'Handicap Entries'!A15)</f>
        <v/>
      </c>
      <c r="B25" s="215"/>
      <c r="C25" s="215"/>
      <c r="D25" s="215"/>
      <c r="E25" s="216"/>
      <c r="F25" s="216"/>
      <c r="G25" s="216"/>
      <c r="H25" s="216"/>
      <c r="I25" s="216"/>
      <c r="J25" s="217"/>
      <c r="K25" s="217"/>
      <c r="L25" s="217"/>
    </row>
    <row r="26" spans="1:12" ht="45" customHeight="1" x14ac:dyDescent="0.35">
      <c r="A26" s="215" t="str">
        <f>+IF('Handicap Entries'!A16="","",'Handicap Entries'!A16)</f>
        <v/>
      </c>
      <c r="B26" s="215"/>
      <c r="C26" s="215"/>
      <c r="D26" s="215"/>
      <c r="E26" s="216"/>
      <c r="F26" s="216"/>
      <c r="G26" s="216"/>
      <c r="H26" s="216"/>
      <c r="I26" s="216"/>
      <c r="J26" s="217"/>
      <c r="K26" s="217"/>
      <c r="L26" s="217"/>
    </row>
    <row r="27" spans="1:12" ht="45" customHeight="1" x14ac:dyDescent="0.35">
      <c r="A27" s="215" t="str">
        <f>+IF('Handicap Entries'!A17="","",'Handicap Entries'!A17)</f>
        <v/>
      </c>
      <c r="B27" s="215"/>
      <c r="C27" s="215"/>
      <c r="D27" s="215"/>
      <c r="E27" s="216"/>
      <c r="F27" s="216"/>
      <c r="G27" s="216"/>
      <c r="H27" s="216"/>
      <c r="I27" s="216"/>
      <c r="J27" s="217"/>
      <c r="K27" s="217"/>
      <c r="L27" s="217"/>
    </row>
    <row r="28" spans="1:12" ht="45" customHeight="1" x14ac:dyDescent="0.35">
      <c r="A28" s="215" t="str">
        <f>+IF('Handicap Entries'!A18="","",'Handicap Entries'!A18)</f>
        <v/>
      </c>
      <c r="B28" s="215"/>
      <c r="C28" s="215"/>
      <c r="D28" s="215"/>
      <c r="E28" s="216"/>
      <c r="F28" s="216"/>
      <c r="G28" s="216"/>
      <c r="H28" s="216"/>
      <c r="I28" s="216"/>
      <c r="J28" s="217"/>
      <c r="K28" s="217"/>
      <c r="L28" s="217"/>
    </row>
    <row r="29" spans="1:12" ht="45" customHeight="1" x14ac:dyDescent="0.35">
      <c r="A29" s="215" t="str">
        <f>+IF('Handicap Entries'!A19="","",'Handicap Entries'!A19)</f>
        <v/>
      </c>
      <c r="B29" s="215"/>
      <c r="C29" s="215"/>
      <c r="D29" s="215"/>
      <c r="E29" s="216"/>
      <c r="F29" s="216"/>
      <c r="G29" s="216"/>
      <c r="H29" s="216"/>
      <c r="I29" s="216"/>
      <c r="J29" s="217"/>
      <c r="K29" s="217"/>
      <c r="L29" s="217"/>
    </row>
    <row r="30" spans="1:12" ht="45" customHeight="1" x14ac:dyDescent="0.35">
      <c r="A30" s="215" t="str">
        <f>+IF('Handicap Entries'!A20="","",'Handicap Entries'!A20)</f>
        <v/>
      </c>
      <c r="B30" s="215"/>
      <c r="C30" s="215"/>
      <c r="D30" s="215"/>
      <c r="E30" s="216"/>
      <c r="F30" s="216"/>
      <c r="G30" s="216"/>
      <c r="H30" s="216"/>
      <c r="I30" s="216"/>
      <c r="J30" s="217"/>
      <c r="K30" s="217"/>
      <c r="L30" s="217"/>
    </row>
    <row r="31" spans="1:12" ht="45" customHeight="1" x14ac:dyDescent="0.35">
      <c r="A31" s="215" t="str">
        <f>+IF('Handicap Entries'!A21="","",'Handicap Entries'!A21)</f>
        <v/>
      </c>
      <c r="B31" s="215"/>
      <c r="C31" s="215"/>
      <c r="D31" s="215"/>
      <c r="E31" s="216"/>
      <c r="F31" s="216"/>
      <c r="G31" s="216"/>
      <c r="H31" s="216"/>
      <c r="I31" s="216"/>
      <c r="J31" s="217"/>
      <c r="K31" s="217"/>
      <c r="L31" s="217"/>
    </row>
    <row r="32" spans="1:12" ht="45" customHeight="1" x14ac:dyDescent="0.35">
      <c r="A32" s="215" t="str">
        <f>+IF('Handicap Entries'!A22="","",'Handicap Entries'!A22)</f>
        <v/>
      </c>
      <c r="B32" s="215"/>
      <c r="C32" s="215"/>
      <c r="D32" s="215"/>
      <c r="E32" s="216"/>
      <c r="F32" s="216"/>
      <c r="G32" s="216"/>
      <c r="H32" s="216"/>
      <c r="I32" s="216"/>
      <c r="J32" s="217"/>
      <c r="K32" s="217"/>
      <c r="L32" s="217"/>
    </row>
    <row r="33" spans="1:12" ht="45" customHeight="1" x14ac:dyDescent="0.35">
      <c r="A33" s="215" t="str">
        <f>+IF('Handicap Entries'!A23="","",'Handicap Entries'!A23)</f>
        <v/>
      </c>
      <c r="B33" s="215"/>
      <c r="C33" s="215"/>
      <c r="D33" s="215"/>
      <c r="E33" s="216"/>
      <c r="F33" s="216"/>
      <c r="G33" s="216"/>
      <c r="H33" s="216"/>
      <c r="I33" s="216"/>
      <c r="J33" s="217"/>
      <c r="K33" s="217"/>
      <c r="L33" s="217"/>
    </row>
    <row r="34" spans="1:12" ht="45" customHeight="1" x14ac:dyDescent="0.35">
      <c r="A34" s="215" t="str">
        <f>+IF('Handicap Entries'!A24="","",'Handicap Entries'!A24)</f>
        <v/>
      </c>
      <c r="B34" s="215"/>
      <c r="C34" s="215"/>
      <c r="D34" s="215"/>
      <c r="E34" s="216"/>
      <c r="F34" s="216"/>
      <c r="G34" s="216"/>
      <c r="H34" s="216"/>
      <c r="I34" s="216"/>
      <c r="J34" s="217"/>
      <c r="K34" s="217"/>
      <c r="L34" s="217"/>
    </row>
    <row r="35" spans="1:12" ht="45" customHeight="1" x14ac:dyDescent="0.35">
      <c r="A35" s="215" t="str">
        <f>+IF('Handicap Entries'!A25="","",'Handicap Entries'!A25)</f>
        <v/>
      </c>
      <c r="B35" s="215"/>
      <c r="C35" s="215"/>
      <c r="D35" s="215"/>
      <c r="E35" s="216"/>
      <c r="F35" s="216"/>
      <c r="G35" s="216"/>
      <c r="H35" s="216"/>
      <c r="I35" s="216"/>
      <c r="J35" s="217"/>
      <c r="K35" s="217"/>
      <c r="L35" s="217"/>
    </row>
    <row r="36" spans="1:12" ht="45" customHeight="1" x14ac:dyDescent="0.35">
      <c r="A36" s="215" t="str">
        <f>+IF('Handicap Entries'!A26="","",'Handicap Entries'!A26)</f>
        <v/>
      </c>
      <c r="B36" s="215"/>
      <c r="C36" s="215"/>
      <c r="D36" s="215"/>
      <c r="E36" s="216"/>
      <c r="F36" s="216"/>
      <c r="G36" s="216"/>
      <c r="H36" s="216"/>
      <c r="I36" s="216"/>
      <c r="J36" s="217"/>
      <c r="K36" s="217"/>
      <c r="L36" s="217"/>
    </row>
    <row r="37" spans="1:12" ht="45" customHeight="1" x14ac:dyDescent="0.35">
      <c r="A37" s="215" t="str">
        <f>+IF('Handicap Entries'!A27="","",'Handicap Entries'!A27)</f>
        <v/>
      </c>
      <c r="B37" s="215"/>
      <c r="C37" s="215"/>
      <c r="D37" s="215"/>
      <c r="E37" s="216"/>
      <c r="F37" s="216"/>
      <c r="G37" s="216"/>
      <c r="H37" s="216"/>
      <c r="I37" s="216"/>
      <c r="J37" s="217"/>
      <c r="K37" s="217"/>
      <c r="L37" s="217"/>
    </row>
    <row r="38" spans="1:12" ht="45" customHeight="1" x14ac:dyDescent="0.35">
      <c r="A38" s="215" t="str">
        <f>+IF('Handicap Entries'!A28="","",'Handicap Entries'!A28)</f>
        <v/>
      </c>
      <c r="B38" s="215"/>
      <c r="C38" s="215"/>
      <c r="D38" s="215"/>
      <c r="E38" s="216"/>
      <c r="F38" s="216"/>
      <c r="G38" s="216"/>
      <c r="H38" s="216"/>
      <c r="I38" s="216"/>
      <c r="J38" s="217"/>
      <c r="K38" s="217"/>
      <c r="L38" s="217"/>
    </row>
    <row r="39" spans="1:12" ht="45" customHeight="1" x14ac:dyDescent="0.35">
      <c r="A39" s="215" t="str">
        <f>+IF('Handicap Entries'!A29="","",'Handicap Entries'!A29)</f>
        <v/>
      </c>
      <c r="B39" s="215"/>
      <c r="C39" s="215"/>
      <c r="D39" s="215"/>
      <c r="E39" s="216"/>
      <c r="F39" s="216"/>
      <c r="G39" s="216"/>
      <c r="H39" s="216"/>
      <c r="I39" s="216"/>
      <c r="J39" s="217"/>
      <c r="K39" s="217"/>
      <c r="L39" s="217"/>
    </row>
    <row r="40" spans="1:12" ht="45" customHeight="1" x14ac:dyDescent="0.35">
      <c r="A40" s="215" t="str">
        <f>+IF('Handicap Entries'!A30="","",'Handicap Entries'!A30)</f>
        <v/>
      </c>
      <c r="B40" s="215"/>
      <c r="C40" s="215"/>
      <c r="D40" s="215"/>
      <c r="E40" s="216"/>
      <c r="F40" s="216"/>
      <c r="G40" s="216"/>
      <c r="H40" s="216"/>
      <c r="I40" s="216"/>
      <c r="J40" s="217"/>
      <c r="K40" s="217"/>
      <c r="L40" s="217"/>
    </row>
    <row r="41" spans="1:12" ht="45" customHeight="1" x14ac:dyDescent="0.35">
      <c r="A41" s="215" t="str">
        <f>+IF('Handicap Entries'!A31="","",'Handicap Entries'!A31)</f>
        <v/>
      </c>
      <c r="B41" s="215"/>
      <c r="C41" s="215"/>
      <c r="D41" s="215"/>
      <c r="E41" s="216"/>
      <c r="F41" s="216"/>
      <c r="G41" s="216"/>
      <c r="H41" s="216"/>
      <c r="I41" s="216"/>
      <c r="J41" s="217"/>
      <c r="K41" s="217"/>
      <c r="L41" s="217"/>
    </row>
    <row r="42" spans="1:12" ht="45" customHeight="1" x14ac:dyDescent="0.35">
      <c r="A42" s="215" t="str">
        <f>+IF('Handicap Entries'!A32="","",'Handicap Entries'!A32)</f>
        <v/>
      </c>
      <c r="B42" s="215"/>
      <c r="C42" s="215"/>
      <c r="D42" s="215"/>
      <c r="E42" s="216"/>
      <c r="F42" s="216"/>
      <c r="G42" s="216"/>
      <c r="H42" s="216"/>
      <c r="I42" s="216"/>
      <c r="J42" s="217"/>
      <c r="K42" s="217"/>
      <c r="L42" s="217"/>
    </row>
    <row r="43" spans="1:12" ht="45" customHeight="1" x14ac:dyDescent="0.35">
      <c r="A43" s="215" t="str">
        <f>+IF('Handicap Entries'!A33="","",'Handicap Entries'!A33)</f>
        <v/>
      </c>
      <c r="B43" s="215"/>
      <c r="C43" s="215"/>
      <c r="D43" s="215"/>
      <c r="E43" s="216"/>
      <c r="F43" s="216"/>
      <c r="G43" s="216"/>
      <c r="H43" s="216"/>
      <c r="I43" s="216"/>
      <c r="J43" s="217"/>
      <c r="K43" s="217"/>
      <c r="L43" s="217"/>
    </row>
    <row r="44" spans="1:12" ht="45" customHeight="1" x14ac:dyDescent="0.35">
      <c r="A44" s="215" t="str">
        <f>+IF('Handicap Entries'!A34="","",'Handicap Entries'!A34)</f>
        <v/>
      </c>
      <c r="B44" s="215"/>
      <c r="C44" s="215"/>
      <c r="D44" s="215"/>
      <c r="E44" s="216"/>
      <c r="F44" s="216"/>
      <c r="G44" s="216"/>
      <c r="H44" s="216"/>
      <c r="I44" s="216"/>
      <c r="J44" s="217"/>
      <c r="K44" s="217"/>
      <c r="L44" s="217"/>
    </row>
    <row r="45" spans="1:12" ht="45" customHeight="1" x14ac:dyDescent="0.35">
      <c r="A45" s="215" t="str">
        <f>+IF('Handicap Entries'!A35="","",'Handicap Entries'!A35)</f>
        <v/>
      </c>
      <c r="B45" s="215"/>
      <c r="C45" s="215"/>
      <c r="D45" s="215"/>
      <c r="E45" s="216"/>
      <c r="F45" s="216"/>
      <c r="G45" s="216"/>
      <c r="H45" s="216"/>
      <c r="I45" s="216"/>
      <c r="J45" s="217"/>
      <c r="K45" s="217"/>
      <c r="L45" s="217"/>
    </row>
    <row r="46" spans="1:12" ht="45" customHeight="1" x14ac:dyDescent="0.35">
      <c r="A46" s="215" t="str">
        <f>+IF('Handicap Entries'!A36="","",'Handicap Entries'!A36)</f>
        <v/>
      </c>
      <c r="B46" s="215"/>
      <c r="C46" s="215"/>
      <c r="D46" s="215"/>
      <c r="E46" s="216"/>
      <c r="F46" s="216"/>
      <c r="G46" s="216"/>
      <c r="H46" s="216"/>
      <c r="I46" s="216"/>
      <c r="J46" s="217"/>
      <c r="K46" s="217"/>
      <c r="L46" s="217"/>
    </row>
    <row r="47" spans="1:12" ht="45" customHeight="1" x14ac:dyDescent="0.35">
      <c r="A47" s="215" t="str">
        <f>+IF('Handicap Entries'!A37="","",'Handicap Entries'!A37)</f>
        <v/>
      </c>
      <c r="B47" s="215"/>
      <c r="C47" s="215"/>
      <c r="D47" s="215"/>
      <c r="E47" s="216"/>
      <c r="F47" s="216"/>
      <c r="G47" s="216"/>
      <c r="H47" s="216"/>
      <c r="I47" s="216"/>
      <c r="J47" s="217"/>
      <c r="K47" s="217"/>
      <c r="L47" s="217"/>
    </row>
    <row r="48" spans="1:12" ht="45" customHeight="1" x14ac:dyDescent="0.35">
      <c r="A48" s="215" t="str">
        <f>+IF('Handicap Entries'!A38="","",'Handicap Entries'!A38)</f>
        <v/>
      </c>
      <c r="B48" s="215"/>
      <c r="C48" s="215"/>
      <c r="D48" s="215"/>
      <c r="E48" s="216"/>
      <c r="F48" s="216"/>
      <c r="G48" s="216"/>
      <c r="H48" s="216"/>
      <c r="I48" s="216"/>
      <c r="J48" s="217"/>
      <c r="K48" s="217"/>
      <c r="L48" s="217"/>
    </row>
    <row r="49" spans="1:12" ht="45" customHeight="1" x14ac:dyDescent="0.35">
      <c r="A49" s="215" t="str">
        <f>+IF('Handicap Entries'!A39="","",'Handicap Entries'!A39)</f>
        <v/>
      </c>
      <c r="B49" s="215"/>
      <c r="C49" s="215"/>
      <c r="D49" s="215"/>
      <c r="E49" s="216"/>
      <c r="F49" s="216"/>
      <c r="G49" s="216"/>
      <c r="H49" s="216"/>
      <c r="I49" s="216"/>
      <c r="J49" s="217"/>
      <c r="K49" s="217"/>
      <c r="L49" s="217"/>
    </row>
    <row r="50" spans="1:12" ht="45" customHeight="1" x14ac:dyDescent="0.35">
      <c r="A50" s="215" t="str">
        <f>+IF('Handicap Entries'!A40="","",'Handicap Entries'!A40)</f>
        <v/>
      </c>
      <c r="B50" s="215"/>
      <c r="C50" s="215"/>
      <c r="D50" s="215"/>
      <c r="E50" s="216"/>
      <c r="F50" s="216"/>
      <c r="G50" s="216"/>
      <c r="H50" s="216"/>
      <c r="I50" s="216"/>
      <c r="J50" s="217"/>
      <c r="K50" s="217"/>
      <c r="L50" s="217"/>
    </row>
    <row r="51" spans="1:12" ht="45" customHeight="1" x14ac:dyDescent="0.35">
      <c r="A51" s="215" t="str">
        <f>+IF('Handicap Entries'!A41="","",'Handicap Entries'!A41)</f>
        <v/>
      </c>
      <c r="B51" s="215"/>
      <c r="C51" s="215"/>
      <c r="D51" s="215"/>
      <c r="E51" s="216"/>
      <c r="F51" s="216"/>
      <c r="G51" s="216"/>
      <c r="H51" s="216"/>
      <c r="I51" s="216"/>
      <c r="J51" s="217"/>
      <c r="K51" s="217"/>
      <c r="L51" s="217"/>
    </row>
    <row r="52" spans="1:12" ht="45" customHeight="1" x14ac:dyDescent="0.35">
      <c r="A52" s="215" t="str">
        <f>+IF('Handicap Entries'!A42="","",'Handicap Entries'!A42)</f>
        <v/>
      </c>
      <c r="B52" s="215"/>
      <c r="C52" s="215"/>
      <c r="D52" s="215"/>
      <c r="E52" s="216"/>
      <c r="F52" s="216"/>
      <c r="G52" s="216"/>
      <c r="H52" s="216"/>
      <c r="I52" s="216"/>
      <c r="J52" s="217"/>
      <c r="K52" s="217"/>
      <c r="L52" s="217"/>
    </row>
    <row r="53" spans="1:12" ht="45" customHeight="1" x14ac:dyDescent="0.35">
      <c r="A53" s="215" t="str">
        <f>+IF('Handicap Entries'!A43="","",'Handicap Entries'!A43)</f>
        <v/>
      </c>
      <c r="B53" s="215"/>
      <c r="C53" s="215"/>
      <c r="D53" s="215"/>
      <c r="E53" s="216"/>
      <c r="F53" s="216"/>
      <c r="G53" s="216"/>
      <c r="H53" s="216"/>
      <c r="I53" s="216"/>
      <c r="J53" s="217"/>
      <c r="K53" s="217"/>
      <c r="L53" s="217"/>
    </row>
    <row r="54" spans="1:12" ht="45" customHeight="1" x14ac:dyDescent="0.35">
      <c r="A54" s="215" t="str">
        <f>+IF('Handicap Entries'!A44="","",'Handicap Entries'!A44)</f>
        <v/>
      </c>
      <c r="B54" s="215"/>
      <c r="C54" s="215"/>
      <c r="D54" s="215"/>
      <c r="E54" s="216"/>
      <c r="F54" s="216"/>
      <c r="G54" s="216"/>
      <c r="H54" s="216"/>
      <c r="I54" s="216"/>
      <c r="J54" s="217"/>
      <c r="K54" s="217"/>
      <c r="L54" s="217"/>
    </row>
    <row r="55" spans="1:12" ht="45" customHeight="1" x14ac:dyDescent="0.35">
      <c r="A55" s="215" t="str">
        <f>+IF('Handicap Entries'!A45="","",'Handicap Entries'!A45)</f>
        <v/>
      </c>
      <c r="B55" s="215"/>
      <c r="C55" s="215"/>
      <c r="D55" s="215"/>
      <c r="E55" s="216"/>
      <c r="F55" s="216"/>
      <c r="G55" s="216"/>
      <c r="H55" s="216"/>
      <c r="I55" s="216"/>
      <c r="J55" s="217"/>
      <c r="K55" s="217"/>
      <c r="L55" s="217"/>
    </row>
    <row r="56" spans="1:12" ht="45" customHeight="1" x14ac:dyDescent="0.35">
      <c r="A56" s="215" t="str">
        <f>+IF('Handicap Entries'!A46="","",'Handicap Entries'!A46)</f>
        <v/>
      </c>
      <c r="B56" s="215"/>
      <c r="C56" s="215"/>
      <c r="D56" s="215"/>
      <c r="E56" s="216"/>
      <c r="F56" s="216"/>
      <c r="G56" s="216"/>
      <c r="H56" s="216"/>
      <c r="I56" s="216"/>
      <c r="J56" s="217"/>
      <c r="K56" s="217"/>
      <c r="L56" s="217"/>
    </row>
    <row r="57" spans="1:12" ht="45" customHeight="1" x14ac:dyDescent="0.35">
      <c r="A57" s="215" t="str">
        <f>+IF('Handicap Entries'!A47="","",'Handicap Entries'!A47)</f>
        <v/>
      </c>
      <c r="B57" s="215"/>
      <c r="C57" s="215"/>
      <c r="D57" s="215"/>
      <c r="E57" s="216"/>
      <c r="F57" s="216"/>
      <c r="G57" s="216"/>
      <c r="H57" s="216"/>
      <c r="I57" s="216"/>
      <c r="J57" s="217"/>
      <c r="K57" s="217"/>
      <c r="L57" s="217"/>
    </row>
    <row r="58" spans="1:12" ht="45" customHeight="1" x14ac:dyDescent="0.35">
      <c r="A58" s="215" t="str">
        <f>+IF('Handicap Entries'!A48="","",'Handicap Entries'!A48)</f>
        <v/>
      </c>
      <c r="B58" s="215"/>
      <c r="C58" s="215"/>
      <c r="D58" s="215"/>
      <c r="E58" s="216"/>
      <c r="F58" s="216"/>
      <c r="G58" s="216"/>
      <c r="H58" s="216"/>
      <c r="I58" s="216"/>
      <c r="J58" s="217"/>
      <c r="K58" s="217"/>
      <c r="L58" s="217"/>
    </row>
    <row r="59" spans="1:12" ht="45" customHeight="1" x14ac:dyDescent="0.35">
      <c r="A59" s="215" t="str">
        <f>+IF('Handicap Entries'!A49="","",'Handicap Entries'!A49)</f>
        <v/>
      </c>
      <c r="B59" s="215"/>
      <c r="C59" s="215"/>
      <c r="D59" s="215"/>
      <c r="E59" s="216"/>
      <c r="F59" s="216"/>
      <c r="G59" s="216"/>
      <c r="H59" s="216"/>
      <c r="I59" s="216"/>
      <c r="J59" s="217"/>
      <c r="K59" s="217"/>
      <c r="L59" s="217"/>
    </row>
    <row r="60" spans="1:12" ht="45" customHeight="1" x14ac:dyDescent="0.35">
      <c r="A60" s="215" t="str">
        <f>+IF('Handicap Entries'!A50="","",'Handicap Entries'!A50)</f>
        <v/>
      </c>
      <c r="B60" s="215"/>
      <c r="C60" s="215"/>
      <c r="D60" s="215"/>
      <c r="E60" s="216"/>
      <c r="F60" s="216"/>
      <c r="G60" s="216"/>
      <c r="H60" s="216"/>
      <c r="I60" s="216"/>
      <c r="J60" s="217"/>
      <c r="K60" s="217"/>
      <c r="L60" s="217"/>
    </row>
    <row r="61" spans="1:12" ht="45" customHeight="1" x14ac:dyDescent="0.35">
      <c r="A61" s="215" t="str">
        <f>+IF('Handicap Entries'!A51="","",'Handicap Entries'!A51)</f>
        <v/>
      </c>
      <c r="B61" s="215"/>
      <c r="C61" s="215"/>
      <c r="D61" s="215"/>
      <c r="E61" s="216"/>
      <c r="F61" s="216"/>
      <c r="G61" s="216"/>
      <c r="H61" s="216"/>
      <c r="I61" s="216"/>
      <c r="J61" s="217"/>
      <c r="K61" s="217"/>
      <c r="L61" s="217"/>
    </row>
    <row r="62" spans="1:12" ht="45" customHeight="1" x14ac:dyDescent="0.35">
      <c r="A62" s="215" t="str">
        <f>+IF('Handicap Entries'!A52="","",'Handicap Entries'!A52)</f>
        <v/>
      </c>
      <c r="B62" s="215"/>
      <c r="C62" s="215"/>
      <c r="D62" s="215"/>
      <c r="E62" s="216"/>
      <c r="F62" s="216"/>
      <c r="G62" s="216"/>
      <c r="H62" s="216"/>
      <c r="I62" s="216"/>
      <c r="J62" s="217"/>
      <c r="K62" s="217"/>
      <c r="L62" s="217"/>
    </row>
    <row r="63" spans="1:12" ht="45" customHeight="1" x14ac:dyDescent="0.35">
      <c r="A63" s="215" t="str">
        <f>+IF('Handicap Entries'!A53="","",'Handicap Entries'!A53)</f>
        <v/>
      </c>
      <c r="B63" s="215"/>
      <c r="C63" s="215"/>
      <c r="D63" s="215"/>
      <c r="E63" s="216"/>
      <c r="F63" s="216"/>
      <c r="G63" s="216"/>
      <c r="H63" s="216"/>
      <c r="I63" s="216"/>
      <c r="J63" s="217"/>
      <c r="K63" s="217"/>
      <c r="L63" s="217"/>
    </row>
    <row r="64" spans="1:12" ht="45" customHeight="1" x14ac:dyDescent="0.35">
      <c r="A64" s="215" t="str">
        <f>+IF('Handicap Entries'!A54="","",'Handicap Entries'!A54)</f>
        <v/>
      </c>
      <c r="B64" s="215"/>
      <c r="C64" s="215"/>
      <c r="D64" s="215"/>
      <c r="E64" s="216"/>
      <c r="F64" s="216"/>
      <c r="G64" s="216"/>
      <c r="H64" s="216"/>
      <c r="I64" s="216"/>
      <c r="J64" s="217"/>
      <c r="K64" s="217"/>
      <c r="L64" s="217"/>
    </row>
    <row r="65" spans="1:12" ht="45" customHeight="1" x14ac:dyDescent="0.35">
      <c r="A65" s="215" t="str">
        <f>+IF('Handicap Entries'!A55="","",'Handicap Entries'!A55)</f>
        <v/>
      </c>
      <c r="B65" s="215"/>
      <c r="C65" s="215"/>
      <c r="D65" s="215"/>
      <c r="E65" s="216"/>
      <c r="F65" s="216"/>
      <c r="G65" s="216"/>
      <c r="H65" s="216"/>
      <c r="I65" s="216"/>
      <c r="J65" s="217"/>
      <c r="K65" s="217"/>
      <c r="L65" s="217"/>
    </row>
    <row r="66" spans="1:12" ht="45" customHeight="1" x14ac:dyDescent="0.35">
      <c r="A66" s="215" t="str">
        <f>+IF('Handicap Entries'!A56="","",'Handicap Entries'!A56)</f>
        <v/>
      </c>
      <c r="B66" s="215"/>
      <c r="C66" s="215"/>
      <c r="D66" s="215"/>
      <c r="E66" s="216"/>
      <c r="F66" s="216"/>
      <c r="G66" s="216"/>
      <c r="H66" s="216"/>
      <c r="I66" s="216"/>
      <c r="J66" s="217"/>
      <c r="K66" s="217"/>
      <c r="L66" s="217"/>
    </row>
    <row r="67" spans="1:12" ht="45" customHeight="1" x14ac:dyDescent="0.35">
      <c r="A67" s="215" t="str">
        <f>+IF('Handicap Entries'!A57="","",'Handicap Entries'!A57)</f>
        <v/>
      </c>
      <c r="B67" s="215"/>
      <c r="C67" s="215"/>
      <c r="D67" s="215"/>
      <c r="E67" s="216"/>
      <c r="F67" s="216"/>
      <c r="G67" s="216"/>
      <c r="H67" s="216"/>
      <c r="I67" s="216"/>
      <c r="J67" s="217"/>
      <c r="K67" s="217"/>
      <c r="L67" s="217"/>
    </row>
    <row r="68" spans="1:12" ht="45" customHeight="1" x14ac:dyDescent="0.35">
      <c r="A68" s="215" t="str">
        <f>+IF('Handicap Entries'!A58="","",'Handicap Entries'!A58)</f>
        <v/>
      </c>
      <c r="B68" s="215"/>
      <c r="C68" s="215"/>
      <c r="D68" s="215"/>
      <c r="E68" s="216"/>
      <c r="F68" s="216"/>
      <c r="G68" s="216"/>
      <c r="H68" s="216"/>
      <c r="I68" s="216"/>
      <c r="J68" s="217"/>
      <c r="K68" s="217"/>
      <c r="L68" s="217"/>
    </row>
    <row r="69" spans="1:12" ht="45" customHeight="1" x14ac:dyDescent="0.35">
      <c r="A69" s="215" t="str">
        <f>+IF('Handicap Entries'!A59="","",'Handicap Entries'!A59)</f>
        <v/>
      </c>
      <c r="B69" s="215"/>
      <c r="C69" s="215"/>
      <c r="D69" s="215"/>
      <c r="E69" s="216"/>
      <c r="F69" s="216"/>
      <c r="G69" s="216"/>
      <c r="H69" s="216"/>
      <c r="I69" s="216"/>
      <c r="J69" s="217"/>
      <c r="K69" s="217"/>
      <c r="L69" s="217"/>
    </row>
    <row r="70" spans="1:12" ht="45" customHeight="1" x14ac:dyDescent="0.35">
      <c r="A70" s="215" t="str">
        <f>+IF('Handicap Entries'!A60="","",'Handicap Entries'!A60)</f>
        <v/>
      </c>
      <c r="B70" s="215"/>
      <c r="C70" s="215"/>
      <c r="D70" s="215"/>
      <c r="E70" s="216"/>
      <c r="F70" s="216"/>
      <c r="G70" s="216"/>
      <c r="H70" s="216"/>
      <c r="I70" s="216"/>
      <c r="J70" s="217"/>
      <c r="K70" s="217"/>
      <c r="L70" s="217"/>
    </row>
    <row r="71" spans="1:12" ht="45" customHeight="1" x14ac:dyDescent="0.35">
      <c r="A71" s="215" t="str">
        <f>+IF('Handicap Entries'!A61="","",'Handicap Entries'!A61)</f>
        <v/>
      </c>
      <c r="B71" s="215"/>
      <c r="C71" s="215"/>
      <c r="D71" s="215"/>
      <c r="E71" s="216"/>
      <c r="F71" s="216"/>
      <c r="G71" s="216"/>
      <c r="H71" s="216"/>
      <c r="I71" s="216"/>
      <c r="J71" s="217"/>
      <c r="K71" s="217"/>
      <c r="L71" s="217"/>
    </row>
    <row r="72" spans="1:12" ht="45" customHeight="1" x14ac:dyDescent="0.35">
      <c r="A72" s="215" t="str">
        <f>+IF('Handicap Entries'!A62="","",'Handicap Entries'!A62)</f>
        <v/>
      </c>
      <c r="B72" s="215"/>
      <c r="C72" s="215"/>
      <c r="D72" s="215"/>
      <c r="E72" s="216"/>
      <c r="F72" s="216"/>
      <c r="G72" s="216"/>
      <c r="H72" s="216"/>
      <c r="I72" s="216"/>
      <c r="J72" s="217"/>
      <c r="K72" s="217"/>
      <c r="L72" s="217"/>
    </row>
    <row r="73" spans="1:12" ht="45" customHeight="1" x14ac:dyDescent="0.35">
      <c r="A73" s="215" t="str">
        <f>+IF('Handicap Entries'!A63="","",'Handicap Entries'!A63)</f>
        <v/>
      </c>
      <c r="B73" s="215"/>
      <c r="C73" s="215"/>
      <c r="D73" s="215"/>
      <c r="E73" s="216"/>
      <c r="F73" s="216"/>
      <c r="G73" s="216"/>
      <c r="H73" s="216"/>
      <c r="I73" s="216"/>
      <c r="J73" s="217"/>
      <c r="K73" s="217"/>
      <c r="L73" s="217"/>
    </row>
  </sheetData>
  <mergeCells count="173">
    <mergeCell ref="E42:I42"/>
    <mergeCell ref="E73:I73"/>
    <mergeCell ref="A12:L12"/>
    <mergeCell ref="E67:I67"/>
    <mergeCell ref="E68:I68"/>
    <mergeCell ref="E69:I69"/>
    <mergeCell ref="E70:I70"/>
    <mergeCell ref="E71:I71"/>
    <mergeCell ref="E72:I72"/>
    <mergeCell ref="E61:I61"/>
    <mergeCell ref="E62:I62"/>
    <mergeCell ref="E63:I63"/>
    <mergeCell ref="E64:I64"/>
    <mergeCell ref="E65:I65"/>
    <mergeCell ref="E66:I66"/>
    <mergeCell ref="E55:I55"/>
    <mergeCell ref="E56:I56"/>
    <mergeCell ref="E57:I57"/>
    <mergeCell ref="E58:I58"/>
    <mergeCell ref="E59:I59"/>
    <mergeCell ref="E60:I60"/>
    <mergeCell ref="E49:I49"/>
    <mergeCell ref="E50:I50"/>
    <mergeCell ref="E51:I51"/>
    <mergeCell ref="A45:D45"/>
    <mergeCell ref="A46:D46"/>
    <mergeCell ref="A47:D47"/>
    <mergeCell ref="A48:D48"/>
    <mergeCell ref="A49:D49"/>
    <mergeCell ref="A50:D50"/>
    <mergeCell ref="A65:D65"/>
    <mergeCell ref="A66:D66"/>
    <mergeCell ref="E53:I53"/>
    <mergeCell ref="E54:I54"/>
    <mergeCell ref="E45:I45"/>
    <mergeCell ref="E46:I46"/>
    <mergeCell ref="E47:I47"/>
    <mergeCell ref="E48:I48"/>
    <mergeCell ref="E52:I52"/>
    <mergeCell ref="A53:D53"/>
    <mergeCell ref="A54:D54"/>
    <mergeCell ref="A51:D51"/>
    <mergeCell ref="A52:D52"/>
    <mergeCell ref="J55:L55"/>
    <mergeCell ref="J56:L56"/>
    <mergeCell ref="J57:L57"/>
    <mergeCell ref="J58:L58"/>
    <mergeCell ref="A69:D69"/>
    <mergeCell ref="A70:D70"/>
    <mergeCell ref="A71:D71"/>
    <mergeCell ref="A72:D72"/>
    <mergeCell ref="A73:D73"/>
    <mergeCell ref="A57:D57"/>
    <mergeCell ref="A58:D58"/>
    <mergeCell ref="A59:D59"/>
    <mergeCell ref="A60:D60"/>
    <mergeCell ref="A61:D61"/>
    <mergeCell ref="A62:D62"/>
    <mergeCell ref="A67:D67"/>
    <mergeCell ref="A68:D68"/>
    <mergeCell ref="A63:D63"/>
    <mergeCell ref="A64:D64"/>
    <mergeCell ref="A55:D55"/>
    <mergeCell ref="A56:D56"/>
    <mergeCell ref="J40:L40"/>
    <mergeCell ref="J33:L33"/>
    <mergeCell ref="J34:L34"/>
    <mergeCell ref="A41:D41"/>
    <mergeCell ref="J71:L71"/>
    <mergeCell ref="J72:L72"/>
    <mergeCell ref="J73:L73"/>
    <mergeCell ref="J67:L67"/>
    <mergeCell ref="J68:L68"/>
    <mergeCell ref="J69:L69"/>
    <mergeCell ref="J70:L70"/>
    <mergeCell ref="J50:L50"/>
    <mergeCell ref="J51:L51"/>
    <mergeCell ref="J52:L52"/>
    <mergeCell ref="J65:L65"/>
    <mergeCell ref="J66:L66"/>
    <mergeCell ref="J59:L59"/>
    <mergeCell ref="J60:L60"/>
    <mergeCell ref="J61:L61"/>
    <mergeCell ref="J62:L62"/>
    <mergeCell ref="J63:L63"/>
    <mergeCell ref="J64:L64"/>
    <mergeCell ref="J53:L53"/>
    <mergeCell ref="J54:L54"/>
    <mergeCell ref="J31:L31"/>
    <mergeCell ref="J32:L32"/>
    <mergeCell ref="J29:L29"/>
    <mergeCell ref="J30:L30"/>
    <mergeCell ref="J47:L47"/>
    <mergeCell ref="J48:L48"/>
    <mergeCell ref="J49:L49"/>
    <mergeCell ref="A31:D31"/>
    <mergeCell ref="A32:D32"/>
    <mergeCell ref="A33:D33"/>
    <mergeCell ref="A34:D34"/>
    <mergeCell ref="A35:D35"/>
    <mergeCell ref="A36:D36"/>
    <mergeCell ref="J41:L41"/>
    <mergeCell ref="J42:L42"/>
    <mergeCell ref="J43:L43"/>
    <mergeCell ref="J44:L44"/>
    <mergeCell ref="J45:L45"/>
    <mergeCell ref="J46:L46"/>
    <mergeCell ref="J35:L35"/>
    <mergeCell ref="J36:L36"/>
    <mergeCell ref="J37:L37"/>
    <mergeCell ref="J38:L38"/>
    <mergeCell ref="J39:L39"/>
    <mergeCell ref="A42:D42"/>
    <mergeCell ref="A43:D43"/>
    <mergeCell ref="A44:D44"/>
    <mergeCell ref="A37:D37"/>
    <mergeCell ref="A38:D38"/>
    <mergeCell ref="A39:D39"/>
    <mergeCell ref="A40:D40"/>
    <mergeCell ref="E31:I31"/>
    <mergeCell ref="E29:I29"/>
    <mergeCell ref="E30:I30"/>
    <mergeCell ref="A29:D29"/>
    <mergeCell ref="A30:D30"/>
    <mergeCell ref="E32:I32"/>
    <mergeCell ref="E33:I33"/>
    <mergeCell ref="E34:I34"/>
    <mergeCell ref="E35:I35"/>
    <mergeCell ref="E36:I36"/>
    <mergeCell ref="E43:I43"/>
    <mergeCell ref="E44:I44"/>
    <mergeCell ref="E37:I37"/>
    <mergeCell ref="E38:I38"/>
    <mergeCell ref="E39:I39"/>
    <mergeCell ref="E40:I40"/>
    <mergeCell ref="E41:I41"/>
    <mergeCell ref="B7:L7"/>
    <mergeCell ref="B8:L8"/>
    <mergeCell ref="B9:L9"/>
    <mergeCell ref="B10:L10"/>
    <mergeCell ref="B11:L11"/>
    <mergeCell ref="A14:L14"/>
    <mergeCell ref="E25:I25"/>
    <mergeCell ref="E26:I26"/>
    <mergeCell ref="J26:L26"/>
    <mergeCell ref="A26:D26"/>
    <mergeCell ref="E23:I23"/>
    <mergeCell ref="E24:I24"/>
    <mergeCell ref="E21:I21"/>
    <mergeCell ref="E22:I22"/>
    <mergeCell ref="B16:H16"/>
    <mergeCell ref="E19:I19"/>
    <mergeCell ref="E20:I20"/>
    <mergeCell ref="A19:D19"/>
    <mergeCell ref="J19:L19"/>
    <mergeCell ref="J20:L20"/>
    <mergeCell ref="J21:L21"/>
    <mergeCell ref="J22:L22"/>
    <mergeCell ref="J23:L23"/>
    <mergeCell ref="J24:L24"/>
    <mergeCell ref="A20:D20"/>
    <mergeCell ref="A21:D21"/>
    <mergeCell ref="A22:D22"/>
    <mergeCell ref="A23:D23"/>
    <mergeCell ref="A24:D24"/>
    <mergeCell ref="A25:D25"/>
    <mergeCell ref="E27:I27"/>
    <mergeCell ref="E28:I28"/>
    <mergeCell ref="J27:L27"/>
    <mergeCell ref="J28:L28"/>
    <mergeCell ref="A27:D27"/>
    <mergeCell ref="A28:D28"/>
    <mergeCell ref="J25:L25"/>
  </mergeCells>
  <pageMargins left="0.70866141732283472" right="0.70866141732283472" top="0.74803149606299213" bottom="0.74803149606299213" header="0.31496062992125984" footer="0.31496062992125984"/>
  <pageSetup paperSize="9" scale="74" fitToHeight="5"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16"/>
  <sheetViews>
    <sheetView workbookViewId="0">
      <selection activeCell="A4" sqref="A4"/>
    </sheetView>
  </sheetViews>
  <sheetFormatPr defaultRowHeight="14.4" x14ac:dyDescent="0.3"/>
  <cols>
    <col min="1" max="1" width="10.6640625" bestFit="1" customWidth="1"/>
    <col min="3" max="3" width="15.33203125" customWidth="1"/>
  </cols>
  <sheetData>
    <row r="1" spans="1:3" x14ac:dyDescent="0.3">
      <c r="A1" s="15">
        <v>41713</v>
      </c>
      <c r="B1" t="s">
        <v>50</v>
      </c>
    </row>
    <row r="2" spans="1:3" x14ac:dyDescent="0.3">
      <c r="A2" s="14">
        <v>24274</v>
      </c>
    </row>
    <row r="3" spans="1:3" x14ac:dyDescent="0.3">
      <c r="A3" s="16"/>
    </row>
    <row r="4" spans="1:3" ht="16.2" x14ac:dyDescent="0.35">
      <c r="A4" s="17">
        <f>DATEDIF(A2,A1,B1)</f>
        <v>47</v>
      </c>
      <c r="B4" t="s">
        <v>51</v>
      </c>
    </row>
    <row r="6" spans="1:3" x14ac:dyDescent="0.3">
      <c r="A6" t="s">
        <v>52</v>
      </c>
      <c r="C6" s="14"/>
    </row>
    <row r="7" spans="1:3" x14ac:dyDescent="0.3">
      <c r="C7" s="14"/>
    </row>
    <row r="14" spans="1:3" x14ac:dyDescent="0.3">
      <c r="C14" s="18"/>
    </row>
    <row r="15" spans="1:3" x14ac:dyDescent="0.3">
      <c r="C15" s="18"/>
    </row>
    <row r="16" spans="1:3" x14ac:dyDescent="0.3">
      <c r="C16"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Club Details</vt:lpstr>
      <vt:lpstr>Relay Entries</vt:lpstr>
      <vt:lpstr>Championship Entries</vt:lpstr>
      <vt:lpstr>Handicap Entries</vt:lpstr>
      <vt:lpstr>Event List</vt:lpstr>
      <vt:lpstr>Insurance Waiver</vt:lpstr>
      <vt:lpstr>Years Calc</vt:lpstr>
      <vt:lpstr>'Championship Entries'!Print_Area</vt:lpstr>
      <vt:lpstr>'Club Details'!Print_Area</vt:lpstr>
      <vt:lpstr>'Event List'!Print_Area</vt:lpstr>
      <vt:lpstr>'Handicap Entries'!Print_Area</vt:lpstr>
      <vt:lpstr>Instructions!Print_Area</vt:lpstr>
      <vt:lpstr>'Insurance Waiver'!Print_Area</vt:lpstr>
      <vt:lpstr>'Relay Entries'!Print_Area</vt:lpstr>
      <vt:lpstr>'Handicap Entries'!Print_Titles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Bain</dc:creator>
  <cp:lastModifiedBy>Anita Hawtin</cp:lastModifiedBy>
  <cp:lastPrinted>2025-11-19T01:30:25Z</cp:lastPrinted>
  <dcterms:created xsi:type="dcterms:W3CDTF">2013-10-28T05:10:33Z</dcterms:created>
  <dcterms:modified xsi:type="dcterms:W3CDTF">2025-11-24T05:14:22Z</dcterms:modified>
</cp:coreProperties>
</file>